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32 愛西市　〇\"/>
    </mc:Choice>
  </mc:AlternateContent>
  <xr:revisionPtr revIDLastSave="0" documentId="13_ncr:1_{2C829797-4E24-4AA3-82E5-DC4A744A3C4A}" xr6:coauthVersionLast="47" xr6:coauthVersionMax="47" xr10:uidLastSave="{00000000-0000-0000-0000-000000000000}"/>
  <bookViews>
    <workbookView xWindow="2055"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E34"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<sst xmlns="http://schemas.openxmlformats.org/spreadsheetml/2006/main" count="1148" uniqueCount="565">
  <si>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</si>
  <si>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</si>
  <si>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</si>
  <si>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</si>
  <si>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</si>
  <si>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</si>
  <si>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</si>
  <si>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</si>
  <si>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</si>
  <si>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</si>
  <si>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</si>
  <si>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</si>
  <si>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</si>
  <si>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</si>
  <si>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</si>
  <si>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</si>
  <si>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</si>
  <si>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</si>
  <si>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</si>
  <si>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</si>
  <si>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</si>
  <si>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</si>
  <si>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</si>
  <si>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</si>
  <si>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</si>
  <si>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</si>
  <si>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</si>
  <si>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</si>
  <si>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</si>
  <si>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</si>
  <si>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</si>
  <si>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</si>
  <si>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</si>
  <si>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</si>
  <si>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</si>
  <si>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</si>
  <si>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</si>
  <si>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</si>
  <si>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</si>
  <si>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</si>
  <si>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</si>
  <si>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</si>
  <si>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</si>
  <si>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</si>
  <si>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</si>
  <si>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</si>
  <si>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</si>
  <si>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</si>
  <si>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</si>
  <si>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</si>
  <si>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</si>
  <si>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</si>
  <si>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</si>
  <si>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</si>
  <si>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</si>
  <si>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</si>
  <si>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</si>
  <si>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</si>
  <si>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</si>
  <si>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</si>
  <si>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</si>
  <si>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</si>
  <si>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</si>
  <si>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</si>
  <si>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</si>
  <si>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</si>
  <si>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</si>
  <si>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</si>
  <si>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</si>
  <si>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</si>
  <si>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</si>
  <si>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</si>
  <si>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</si>
  <si>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</si>
  <si>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</si>
  <si>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</si>
  <si>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</si>
  <si>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</si>
  <si>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</si>
  <si>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</si>
  <si>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</si>
  <si>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</si>
  <si>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</si>
  <si>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</si>
  <si>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</si>
  <si>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</si>
  <si>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</si>
  <si>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</si>
  <si>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</si>
  <si>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</si>
  <si>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</si>
  <si>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</si>
  <si>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</si>
  <si>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</si>
  <si>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</si>
  <si>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</si>
  <si>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</si>
  <si>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</si>
  <si>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</si>
  <si>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</si>
  <si>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</si>
  <si>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</si>
  <si>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</si>
  <si>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</si>
  <si>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</si>
  <si>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</si>
  <si>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</si>
  <si>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</si>
  <si>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</si>
  <si>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</si>
  <si>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</si>
  <si>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</si>
  <si>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</si>
  <si>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</si>
  <si>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</si>
  <si>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</si>
  <si>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</si>
  <si>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</si>
  <si>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</si>
  <si>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</si>
  <si>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</si>
  <si>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</si>
  <si>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</si>
  <si>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</si>
  <si>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</si>
  <si>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</si>
  <si>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</si>
  <si>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</si>
  <si>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</si>
  <si>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</si>
  <si>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</si>
  <si>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</si>
  <si>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</si>
  <si>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</si>
  <si>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</si>
  <si>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</si>
  <si>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</si>
  <si>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</si>
  <si>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</si>
  <si>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</si>
  <si>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</si>
  <si>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</si>
  <si>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</si>
  <si>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</si>
  <si>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</si>
  <si>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</si>
  <si>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</si>
  <si>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</si>
  <si>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</si>
  <si>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</si>
  <si>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</si>
  <si>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</si>
  <si>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</si>
  <si>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</si>
  <si>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</si>
  <si>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</si>
  <si>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</si>
  <si>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</si>
  <si>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</si>
  <si>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</si>
  <si>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</si>
  <si>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</si>
  <si>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</si>
  <si>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</si>
  <si>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</si>
  <si>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</si>
  <si>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</si>
  <si>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</si>
  <si>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</si>
  <si>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</si>
  <si>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</si>
  <si>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</si>
  <si>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</si>
  <si>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</si>
  <si>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</si>
  <si>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</si>
  <si>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</si>
  <si>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</si>
  <si>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</si>
  <si>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</si>
  <si>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</si>
  <si>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</si>
  <si>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</si>
  <si>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</si>
  <si>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</si>
  <si>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</si>
  <si>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</si>
  <si>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</si>
  <si>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</si>
  <si>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</si>
  <si>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</si>
  <si>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</si>
  <si>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</si>
  <si>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</si>
  <si>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</si>
  <si>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</si>
  <si>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</si>
  <si>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</si>
  <si>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</si>
  <si>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</si>
  <si>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</si>
  <si>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</si>
  <si>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</si>
  <si>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愛知県愛西市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</si>
  <si>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</si>
  <si>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</si>
  <si>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</si>
  <si>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</si>
  <si>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</si>
  <si>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</si>
  <si>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</si>
  <si>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</si>
  <si>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</si>
  <si>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</si>
  <si>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</si>
  <si>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</si>
  <si>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</si>
  <si>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</si>
  <si>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</si>
  <si>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</si>
  <si>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</si>
  <si>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</si>
  <si>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</si>
  <si>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</si>
  <si>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</si>
  <si>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</si>
  <si>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</si>
  <si>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</si>
  <si>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</si>
  <si>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</si>
  <si>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</si>
  <si>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</si>
  <si>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</si>
  <si>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</si>
  <si>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</si>
  <si>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</si>
  <si>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</si>
  <si>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</si>
  <si>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</si>
  <si>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</si>
  <si>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</si>
  <si>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</si>
  <si>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</si>
  <si>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</si>
  <si>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</si>
  <si>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</si>
  <si>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</si>
  <si>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</si>
  <si>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</si>
  <si>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</si>
  <si>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</si>
  <si>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</si>
  <si>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</si>
  <si>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</si>
  <si>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</si>
  <si>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</si>
  <si>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</si>
  <si>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</si>
  <si>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</si>
  <si>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</si>
  <si>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</si>
  <si>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</si>
  <si>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</si>
  <si>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</si>
  <si>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</si>
  <si>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</si>
  <si>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</si>
  <si>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</si>
  <si>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</si>
  <si>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</si>
  <si>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</si>
  <si>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</si>
  <si>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</si>
  <si>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</si>
  <si>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</si>
  <si>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</si>
  <si>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</si>
  <si>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</si>
  <si>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</si>
  <si>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</si>
  <si>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</si>
  <si>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</si>
  <si>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</si>
  <si>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</si>
  <si>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</si>
  <si>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</si>
  <si>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</si>
  <si>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</si>
  <si>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</si>
  <si>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</si>
  <si>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</si>
  <si>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</si>
  <si>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</si>
  <si>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</si>
  <si>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</si>
  <si>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</si>
  <si>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</si>
  <si>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</si>
  <si>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</si>
  <si>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</si>
  <si>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</si>
  <si>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</si>
  <si>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</si>
  <si>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</si>
  <si>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</si>
  <si>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</si>
  <si>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</si>
  <si>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</si>
  <si>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</si>
  <si>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</si>
  <si>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</si>
  <si>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</si>
  <si>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</si>
  <si>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</si>
  <si>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</si>
  <si>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</si>
  <si>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</si>
  <si>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</si>
  <si>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</si>
  <si>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</si>
  <si>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</si>
  <si>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</si>
  <si>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</si>
  <si>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</si>
  <si>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</si>
  <si>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</si>
  <si>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</si>
  <si>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</si>
  <si>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</si>
  <si>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</si>
  <si>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</si>
  <si>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</si>
  <si>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</si>
  <si>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</si>
  <si>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</si>
  <si>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</si>
  <si>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</si>
  <si>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</si>
  <si>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</si>
  <si>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</si>
  <si>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</si>
  <si>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</si>
  <si>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</si>
  <si>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</si>
  <si>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</si>
  <si>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</si>
  <si>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</si>
  <si>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</si>
  <si>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</si>
  <si>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</si>
  <si>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</si>
  <si>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</si>
  <si>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</si>
  <si>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</si>
  <si>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愛知県愛西市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</si>
  <si>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</si>
  <si>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</si>
  <si>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</si>
  <si>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</si>
  <si>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</si>
  <si>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</si>
  <si>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</si>
  <si>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</si>
  <si>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</si>
  <si>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</si>
  <si>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</si>
  <si>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</si>
  <si>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</si>
  <si>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</si>
  <si>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</si>
  <si>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</si>
  <si>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</si>
  <si>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</si>
  <si>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</si>
  <si>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</si>
  <si>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</si>
  <si>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</si>
  <si>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</si>
  <si>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</si>
  <si>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</si>
  <si>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</si>
  <si>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</si>
  <si>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</si>
  <si>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</si>
  <si>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</si>
  <si>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</si>
  <si>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</si>
  <si>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</si>
  <si>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</si>
  <si>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</si>
  <si>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</si>
  <si>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</si>
  <si>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</si>
  <si>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</si>
  <si>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</si>
  <si>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</si>
  <si>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</si>
  <si>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</si>
  <si>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</si>
  <si>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</si>
  <si>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</si>
  <si>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</si>
  <si>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</si>
  <si>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</si>
  <si>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</si>
  <si>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</si>
  <si>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</si>
  <si>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</si>
  <si>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</si>
  <si>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</si>
  <si>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</si>
  <si>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</si>
  <si>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</si>
  <si>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</si>
  <si>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</si>
  <si>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</si>
  <si>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</si>
  <si>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</si>
  <si>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</si>
  <si>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</si>
  <si>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</si>
  <si>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</si>
  <si>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</si>
  <si>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</si>
  <si>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</si>
  <si>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</si>
  <si>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</si>
  <si>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</si>
  <si>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</si>
  <si>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</si>
  <si>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</si>
  <si>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</si>
  <si>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</si>
  <si>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</si>
  <si>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</si>
  <si>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</si>
  <si>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</si>
  <si>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</si>
  <si>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</si>
  <si>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</si>
  <si>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</si>
  <si>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</si>
  <si>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</si>
  <si>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</si>
  <si>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</si>
  <si>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</si>
  <si>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</si>
  <si>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</si>
  <si>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</si>
  <si>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</si>
  <si>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</si>
  <si>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</si>
  <si>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</si>
  <si>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</si>
  <si>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</si>
  <si>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</si>
  <si>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</si>
  <si>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</si>
  <si>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</si>
  <si>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</si>
  <si>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</si>
  <si>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</si>
  <si>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</si>
  <si>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</si>
  <si>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</si>
  <si>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</si>
  <si>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</si>
  <si>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</si>
  <si>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</si>
  <si>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</si>
  <si>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</si>
  <si>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</si>
  <si>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</si>
  <si>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</si>
  <si>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</si>
  <si>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</si>
  <si>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</si>
  <si>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</si>
  <si>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</si>
  <si>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</si>
  <si>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</si>
  <si>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</si>
  <si>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</si>
  <si>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</si>
  <si>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</si>
  <si>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</si>
  <si>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</si>
  <si>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</si>
  <si>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</si>
  <si>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</si>
  <si>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</si>
  <si>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</si>
  <si>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</si>
  <si>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</si>
  <si>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</si>
  <si>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</si>
  <si>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</si>
  <si>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</si>
  <si>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</si>
  <si>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</si>
  <si>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</si>
  <si>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</si>
  <si>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</si>
  <si>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</si>
  <si>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</si>
  <si>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</si>
  <si>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</si>
  <si>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</si>
  <si>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</si>
  <si>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</si>
  <si>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</si>
  <si>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</si>
  <si>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</si>
  <si>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</si>
  <si>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</si>
  <si>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</si>
  <si>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</si>
  <si>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</si>
  <si>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</si>
  <si>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</si>
  <si>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</si>
  <si>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</si>
  <si>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</si>
  <si>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</si>
  <si>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</si>
  <si>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</si>
  <si>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</si>
  <si>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</si>
  <si>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</si>
  <si>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</si>
  <si>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3.69</t>
  </si>
  <si>
    <t>▲ 2.50</t>
  </si>
  <si>
    <t>▲ 2.26</t>
  </si>
  <si>
    <t>一般会計</t>
  </si>
  <si>
    <t>下水道事業会計</t>
  </si>
  <si>
    <t>水道事業会計</t>
  </si>
  <si>
    <t>介護保険特別会計（保険事業勘定）</t>
  </si>
  <si>
    <t>国民健康保険特別会計（事業勘定）</t>
  </si>
  <si>
    <t>後期高齢者医療特別会計</t>
  </si>
  <si>
    <t>国民健康保険特別会計（直営診療施設勘定）</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</si>
  <si>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</si>
  <si>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</si>
  <si>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</si>
  <si>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</si>
  <si>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</si>
  <si>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</si>
  <si>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</si>
  <si>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</si>
  <si>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</si>
  <si>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</si>
  <si>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海部地区水防事務組合</t>
    <rPh sb="0" eb="2">
      <t>アマ</t>
    </rPh>
    <rPh sb="2" eb="4">
      <t>チク</t>
    </rPh>
    <rPh sb="4" eb="6">
      <t>スイボウ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</si>
  <si>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</si>
  <si>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</si>
  <si>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海部南部水道企業団</t>
    <rPh sb="0" eb="2">
      <t>アマ</t>
    </rPh>
    <rPh sb="2" eb="4">
      <t>ナンブ</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</si>
  <si>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</si>
  <si>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</si>
  <si>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</si>
  <si>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</si>
  <si>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市民協働まちづくり基金</t>
    <rPh sb="0" eb="2">
      <t>シミン</t>
    </rPh>
    <rPh sb="2" eb="4">
      <t>キョウドウ</t>
    </rPh>
    <rPh sb="9" eb="11">
      <t>キキン</t>
    </rPh>
    <phoneticPr fontId="5"/>
  </si>
  <si>
    <t>公共事業整備基金</t>
    <phoneticPr fontId="2"/>
  </si>
  <si>
    <t>地域づくり振興基金</t>
    <rPh sb="0" eb="2">
      <t>チイキ</t>
    </rPh>
    <rPh sb="5" eb="7">
      <t>シンコウ</t>
    </rPh>
    <rPh sb="7" eb="9">
      <t>キキン</t>
    </rPh>
    <phoneticPr fontId="2"/>
  </si>
  <si>
    <t>地域福祉振興基金</t>
    <rPh sb="0" eb="2">
      <t>チイキ</t>
    </rPh>
    <rPh sb="2" eb="4">
      <t>フクシ</t>
    </rPh>
    <rPh sb="4" eb="6">
      <t>シンコウ</t>
    </rPh>
    <rPh sb="6" eb="8">
      <t>キキン</t>
    </rPh>
    <phoneticPr fontId="2"/>
  </si>
  <si>
    <t>ふるさとづくり事業推進基金</t>
    <rPh sb="7" eb="9">
      <t>ジギョウ</t>
    </rPh>
    <rPh sb="9" eb="11">
      <t>スイシン</t>
    </rPh>
    <rPh sb="11" eb="13">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</si>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</sst>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E8FA-4F2A-8C63-36428AB378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33150</c:v>
                </c:pt>
                <c:pt idx="1">
                  <c:v>38894</c:v>
                </c:pt>
                <c:pt idx="2">
                  <c:v>32151</c:v>
                </c:pt>
                <c:pt idx="3">
                  <c:v>34129</c:v>
                </c:pt>
                <c:pt idx="4">
                  <c:v>42742</c:v>
                </c:pt>
              </c:numCache>
            </c:numRef>
          </c:val>
          <c:smooth val="0"/>
          <c:extLst>
            <c:ext xmlns:c16="http://schemas.microsoft.com/office/drawing/2014/chart" uri="{C3380CC4-5D6E-409C-BE32-E72D297353CC}">
              <c16:uniqueId val="{00000001-E8FA-4F2A-8C63-36428AB378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4.97</c:v>
                </c:pt>
                <c:pt idx="1">
                  <c:v>6.41</c:v>
                </c:pt>
                <c:pt idx="2">
                  <c:v>6.66</c:v>
                </c:pt>
                <c:pt idx="3">
                  <c:v>6.97</c:v>
                </c:pt>
                <c:pt idx="4">
                  <c:v>6.83</c:v>
                </c:pt>
              </c:numCache>
            </c:numRef>
          </c:val>
          <c:extLst>
            <c:ext xmlns:c16="http://schemas.microsoft.com/office/drawing/2014/chart" uri="{C3380CC4-5D6E-409C-BE32-E72D297353CC}">
              <c16:uniqueId val="{00000000-FC97-4CE3-8FD4-AF5FEA79EF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42.39</c:v>
                </c:pt>
                <c:pt idx="1">
                  <c:v>37.520000000000003</c:v>
                </c:pt>
                <c:pt idx="2">
                  <c:v>35.950000000000003</c:v>
                </c:pt>
                <c:pt idx="3">
                  <c:v>37.090000000000003</c:v>
                </c:pt>
                <c:pt idx="4">
                  <c:v>34.229999999999997</c:v>
                </c:pt>
              </c:numCache>
            </c:numRef>
          </c:val>
          <c:extLst>
            <c:ext xmlns:c16="http://schemas.microsoft.com/office/drawing/2014/chart" uri="{C3380CC4-5D6E-409C-BE32-E72D297353CC}">
              <c16:uniqueId val="{00000001-FC97-4CE3-8FD4-AF5FEA79EF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-3.69</c:v>
                </c:pt>
                <c:pt idx="1">
                  <c:v>-2.5</c:v>
                </c:pt>
                <c:pt idx="2">
                  <c:v>0.24</c:v>
                </c:pt>
                <c:pt idx="3">
                  <c:v>0.17</c:v>
                </c:pt>
                <c:pt idx="4">
                  <c:v>-2.2599999999999998</c:v>
                </c:pt>
              </c:numCache>
            </c:numRef>
          </c:val>
          <c:smooth val="0"/>
          <c:extLst>
            <c:ext xmlns:c16="http://schemas.microsoft.com/office/drawing/2014/chart" uri="{C3380CC4-5D6E-409C-BE32-E72D297353CC}">
              <c16:uniqueId val="{00000002-FC97-4CE3-8FD4-AF5FEA79EF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0953-4FD0-A314-D4656F595A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53-4FD0-A314-D4656F595A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53-4FD0-A314-D4656F595A19}"/>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0953-4FD0-A314-D4656F595A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0.18</c:v>
                </c:pt>
                <c:pt idx="4">
                  <c:v>#N/A</c:v>
                </c:pt>
                <c:pt idx="5">
                  <c:v>0.06</c:v>
                </c:pt>
                <c:pt idx="6">
                  <c:v>#N/A</c:v>
                </c:pt>
                <c:pt idx="7">
                  <c:v>0.17</c:v>
                </c:pt>
                <c:pt idx="8">
                  <c:v>#N/A</c:v>
                </c:pt>
                <c:pt idx="9">
                  <c:v>0.08</c:v>
                </c:pt>
              </c:numCache>
            </c:numRef>
          </c:val>
          <c:extLst>
            <c:ext xmlns:c16="http://schemas.microsoft.com/office/drawing/2014/chart" uri="{C3380CC4-5D6E-409C-BE32-E72D297353CC}">
              <c16:uniqueId val="{00000004-0953-4FD0-A314-D4656F595A19}"/>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1.59</c:v>
                </c:pt>
                <c:pt idx="2">
                  <c:v>#N/A</c:v>
                </c:pt>
                <c:pt idx="3">
                  <c:v>0.66</c:v>
                </c:pt>
                <c:pt idx="4">
                  <c:v>#N/A</c:v>
                </c:pt>
                <c:pt idx="5">
                  <c:v>0.88</c:v>
                </c:pt>
                <c:pt idx="6">
                  <c:v>#N/A</c:v>
                </c:pt>
                <c:pt idx="7">
                  <c:v>0.43</c:v>
                </c:pt>
                <c:pt idx="8">
                  <c:v>#N/A</c:v>
                </c:pt>
                <c:pt idx="9">
                  <c:v>0.35</c:v>
                </c:pt>
              </c:numCache>
            </c:numRef>
          </c:val>
          <c:extLst>
            <c:ext xmlns:c16="http://schemas.microsoft.com/office/drawing/2014/chart" uri="{C3380CC4-5D6E-409C-BE32-E72D297353CC}">
              <c16:uniqueId val="{00000005-0953-4FD0-A314-D4656F595A1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c:v>
                </c:pt>
                <c:pt idx="2">
                  <c:v>#N/A</c:v>
                </c:pt>
                <c:pt idx="3">
                  <c:v>1.92</c:v>
                </c:pt>
                <c:pt idx="4">
                  <c:v>#N/A</c:v>
                </c:pt>
                <c:pt idx="5">
                  <c:v>1.92</c:v>
                </c:pt>
                <c:pt idx="6">
                  <c:v>#N/A</c:v>
                </c:pt>
                <c:pt idx="7">
                  <c:v>1.74</c:v>
                </c:pt>
                <c:pt idx="8">
                  <c:v>#N/A</c:v>
                </c:pt>
                <c:pt idx="9">
                  <c:v>0.83</c:v>
                </c:pt>
              </c:numCache>
            </c:numRef>
          </c:val>
          <c:extLst>
            <c:ext xmlns:c16="http://schemas.microsoft.com/office/drawing/2014/chart" uri="{C3380CC4-5D6E-409C-BE32-E72D297353CC}">
              <c16:uniqueId val="{00000006-0953-4FD0-A314-D4656F595A1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4.51</c:v>
                </c:pt>
                <c:pt idx="2">
                  <c:v>#N/A</c:v>
                </c:pt>
                <c:pt idx="3">
                  <c:v>4.49</c:v>
                </c:pt>
                <c:pt idx="4">
                  <c:v>#N/A</c:v>
                </c:pt>
                <c:pt idx="5">
                  <c:v>4.04</c:v>
                </c:pt>
                <c:pt idx="6">
                  <c:v>#N/A</c:v>
                </c:pt>
                <c:pt idx="7">
                  <c:v>2.87</c:v>
                </c:pt>
                <c:pt idx="8">
                  <c:v>#N/A</c:v>
                </c:pt>
                <c:pt idx="9">
                  <c:v>2.42</c:v>
                </c:pt>
              </c:numCache>
            </c:numRef>
          </c:val>
          <c:extLst>
            <c:ext xmlns:c16="http://schemas.microsoft.com/office/drawing/2014/chart" uri="{C3380CC4-5D6E-409C-BE32-E72D297353CC}">
              <c16:uniqueId val="{00000007-0953-4FD0-A314-D4656F595A1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4.55</c:v>
                </c:pt>
                <c:pt idx="2">
                  <c:v>#N/A</c:v>
                </c:pt>
                <c:pt idx="3">
                  <c:v>5.14</c:v>
                </c:pt>
                <c:pt idx="4">
                  <c:v>#N/A</c:v>
                </c:pt>
                <c:pt idx="5">
                  <c:v>5.62</c:v>
                </c:pt>
                <c:pt idx="6">
                  <c:v>#N/A</c:v>
                </c:pt>
                <c:pt idx="7">
                  <c:v>6.56</c:v>
                </c:pt>
                <c:pt idx="8">
                  <c:v>#N/A</c:v>
                </c:pt>
                <c:pt idx="9">
                  <c:v>6.19</c:v>
                </c:pt>
              </c:numCache>
            </c:numRef>
          </c:val>
          <c:extLst>
            <c:ext xmlns:c16="http://schemas.microsoft.com/office/drawing/2014/chart" uri="{C3380CC4-5D6E-409C-BE32-E72D297353CC}">
              <c16:uniqueId val="{00000008-0953-4FD0-A314-D4656F595A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4.97</c:v>
                </c:pt>
                <c:pt idx="2">
                  <c:v>#N/A</c:v>
                </c:pt>
                <c:pt idx="3">
                  <c:v>6.41</c:v>
                </c:pt>
                <c:pt idx="4">
                  <c:v>#N/A</c:v>
                </c:pt>
                <c:pt idx="5">
                  <c:v>6.66</c:v>
                </c:pt>
                <c:pt idx="6">
                  <c:v>#N/A</c:v>
                </c:pt>
                <c:pt idx="7">
                  <c:v>6.97</c:v>
                </c:pt>
                <c:pt idx="8">
                  <c:v>#N/A</c:v>
                </c:pt>
                <c:pt idx="9">
                  <c:v>6.83</c:v>
                </c:pt>
              </c:numCache>
            </c:numRef>
          </c:val>
          <c:extLst>
            <c:ext xmlns:c16="http://schemas.microsoft.com/office/drawing/2014/chart" uri="{C3380CC4-5D6E-409C-BE32-E72D297353CC}">
              <c16:uniqueId val="{00000009-0953-4FD0-A314-D4656F595A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2150</c:v>
                </c:pt>
                <c:pt idx="5">
                  <c:v>2162</c:v>
                </c:pt>
                <c:pt idx="8">
                  <c:v>2150</c:v>
                </c:pt>
                <c:pt idx="11">
                  <c:v>2122</c:v>
                </c:pt>
                <c:pt idx="14">
                  <c:v>2099</c:v>
                </c:pt>
              </c:numCache>
            </c:numRef>
          </c:val>
          <c:extLst>
            <c:ext xmlns:c16="http://schemas.microsoft.com/office/drawing/2014/chart" uri="{C3380CC4-5D6E-409C-BE32-E72D297353CC}">
              <c16:uniqueId val="{00000000-8AAA-45D9-8099-C61C684BDE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AA-45D9-8099-C61C684BDE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AAA-45D9-8099-C61C684BDE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17</c:v>
                </c:pt>
                <c:pt idx="6">
                  <c:v>26</c:v>
                </c:pt>
                <c:pt idx="9">
                  <c:v>45</c:v>
                </c:pt>
                <c:pt idx="12">
                  <c:v>43</c:v>
                </c:pt>
              </c:numCache>
            </c:numRef>
          </c:val>
          <c:extLst>
            <c:ext xmlns:c16="http://schemas.microsoft.com/office/drawing/2014/chart" uri="{C3380CC4-5D6E-409C-BE32-E72D297353CC}">
              <c16:uniqueId val="{00000003-8AAA-45D9-8099-C61C684BDE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529</c:v>
                </c:pt>
                <c:pt idx="3">
                  <c:v>545</c:v>
                </c:pt>
                <c:pt idx="6">
                  <c:v>539</c:v>
                </c:pt>
                <c:pt idx="9">
                  <c:v>538</c:v>
                </c:pt>
                <c:pt idx="12">
                  <c:v>562</c:v>
                </c:pt>
              </c:numCache>
            </c:numRef>
          </c:val>
          <c:extLst>
            <c:ext xmlns:c16="http://schemas.microsoft.com/office/drawing/2014/chart" uri="{C3380CC4-5D6E-409C-BE32-E72D297353CC}">
              <c16:uniqueId val="{00000004-8AAA-45D9-8099-C61C684BDE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AA-45D9-8099-C61C684BDE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AA-45D9-8099-C61C684BDE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2123</c:v>
                </c:pt>
                <c:pt idx="3">
                  <c:v>2150</c:v>
                </c:pt>
                <c:pt idx="6">
                  <c:v>2198</c:v>
                </c:pt>
                <c:pt idx="9">
                  <c:v>2177</c:v>
                </c:pt>
                <c:pt idx="12">
                  <c:v>2180</c:v>
                </c:pt>
              </c:numCache>
            </c:numRef>
          </c:val>
          <c:extLst>
            <c:ext xmlns:c16="http://schemas.microsoft.com/office/drawing/2014/chart" uri="{C3380CC4-5D6E-409C-BE32-E72D297353CC}">
              <c16:uniqueId val="{00000007-8AAA-45D9-8099-C61C684BDE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512</c:v>
                </c:pt>
                <c:pt idx="2">
                  <c:v>#N/A</c:v>
                </c:pt>
                <c:pt idx="3">
                  <c:v>#N/A</c:v>
                </c:pt>
                <c:pt idx="4">
                  <c:v>550</c:v>
                </c:pt>
                <c:pt idx="5">
                  <c:v>#N/A</c:v>
                </c:pt>
                <c:pt idx="6">
                  <c:v>#N/A</c:v>
                </c:pt>
                <c:pt idx="7">
                  <c:v>613</c:v>
                </c:pt>
                <c:pt idx="8">
                  <c:v>#N/A</c:v>
                </c:pt>
                <c:pt idx="9">
                  <c:v>#N/A</c:v>
                </c:pt>
                <c:pt idx="10">
                  <c:v>638</c:v>
                </c:pt>
                <c:pt idx="11">
                  <c:v>#N/A</c:v>
                </c:pt>
                <c:pt idx="12">
                  <c:v>#N/A</c:v>
                </c:pt>
                <c:pt idx="13">
                  <c:v>686</c:v>
                </c:pt>
                <c:pt idx="14">
                  <c:v>#N/A</c:v>
                </c:pt>
              </c:numCache>
            </c:numRef>
          </c:val>
          <c:smooth val="0"/>
          <c:extLst>
            <c:ext xmlns:c16="http://schemas.microsoft.com/office/drawing/2014/chart" uri="{C3380CC4-5D6E-409C-BE32-E72D297353CC}">
              <c16:uniqueId val="{00000008-8AAA-45D9-8099-C61C684BDE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22437</c:v>
                </c:pt>
                <c:pt idx="5">
                  <c:v>21852</c:v>
                </c:pt>
                <c:pt idx="8">
                  <c:v>21247</c:v>
                </c:pt>
                <c:pt idx="11">
                  <c:v>20316</c:v>
                </c:pt>
                <c:pt idx="14">
                  <c:v>19310</c:v>
                </c:pt>
              </c:numCache>
            </c:numRef>
          </c:val>
          <c:extLst>
            <c:ext xmlns:c16="http://schemas.microsoft.com/office/drawing/2014/chart" uri="{C3380CC4-5D6E-409C-BE32-E72D297353CC}">
              <c16:uniqueId val="{00000000-ED01-4686-8B5D-6D86077061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D01-4686-8B5D-6D86077061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14944</c:v>
                </c:pt>
                <c:pt idx="5">
                  <c:v>14968</c:v>
                </c:pt>
                <c:pt idx="8">
                  <c:v>15750</c:v>
                </c:pt>
                <c:pt idx="11">
                  <c:v>15712</c:v>
                </c:pt>
                <c:pt idx="14">
                  <c:v>15189</c:v>
                </c:pt>
              </c:numCache>
            </c:numRef>
          </c:val>
          <c:extLst>
            <c:ext xmlns:c16="http://schemas.microsoft.com/office/drawing/2014/chart" uri="{C3380CC4-5D6E-409C-BE32-E72D297353CC}">
              <c16:uniqueId val="{00000002-ED01-4686-8B5D-6D86077061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01-4686-8B5D-6D86077061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01-4686-8B5D-6D86077061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01-4686-8B5D-6D86077061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3551</c:v>
                </c:pt>
                <c:pt idx="3">
                  <c:v>3568</c:v>
                </c:pt>
                <c:pt idx="6">
                  <c:v>3549</c:v>
                </c:pt>
                <c:pt idx="9">
                  <c:v>3581</c:v>
                </c:pt>
                <c:pt idx="12">
                  <c:v>3540</c:v>
                </c:pt>
              </c:numCache>
            </c:numRef>
          </c:val>
          <c:extLst>
            <c:ext xmlns:c16="http://schemas.microsoft.com/office/drawing/2014/chart" uri="{C3380CC4-5D6E-409C-BE32-E72D297353CC}">
              <c16:uniqueId val="{00000006-ED01-4686-8B5D-6D86077061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220</c:v>
                </c:pt>
                <c:pt idx="3">
                  <c:v>310</c:v>
                </c:pt>
                <c:pt idx="6">
                  <c:v>372</c:v>
                </c:pt>
                <c:pt idx="9">
                  <c:v>314</c:v>
                </c:pt>
                <c:pt idx="12">
                  <c:v>258</c:v>
                </c:pt>
              </c:numCache>
            </c:numRef>
          </c:val>
          <c:extLst>
            <c:ext xmlns:c16="http://schemas.microsoft.com/office/drawing/2014/chart" uri="{C3380CC4-5D6E-409C-BE32-E72D297353CC}">
              <c16:uniqueId val="{00000007-ED01-4686-8B5D-6D86077061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9736</c:v>
                </c:pt>
                <c:pt idx="3">
                  <c:v>9790</c:v>
                </c:pt>
                <c:pt idx="6">
                  <c:v>9334</c:v>
                </c:pt>
                <c:pt idx="9">
                  <c:v>9357</c:v>
                </c:pt>
                <c:pt idx="12">
                  <c:v>9344</c:v>
                </c:pt>
              </c:numCache>
            </c:numRef>
          </c:val>
          <c:extLst>
            <c:ext xmlns:c16="http://schemas.microsoft.com/office/drawing/2014/chart" uri="{C3380CC4-5D6E-409C-BE32-E72D297353CC}">
              <c16:uniqueId val="{00000008-ED01-4686-8B5D-6D86077061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01-4686-8B5D-6D86077061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18628</c:v>
                </c:pt>
                <c:pt idx="3">
                  <c:v>18118</c:v>
                </c:pt>
                <c:pt idx="6">
                  <c:v>17803</c:v>
                </c:pt>
                <c:pt idx="9">
                  <c:v>16953</c:v>
                </c:pt>
                <c:pt idx="12">
                  <c:v>16235</c:v>
                </c:pt>
              </c:numCache>
            </c:numRef>
          </c:val>
          <c:extLst>
            <c:ext xmlns:c16="http://schemas.microsoft.com/office/drawing/2014/chart" uri="{C3380CC4-5D6E-409C-BE32-E72D297353CC}">
              <c16:uniqueId val="{0000000A-ED01-4686-8B5D-6D86077061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01-4686-8B5D-6D86077061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5669</c:v>
                </c:pt>
                <c:pt idx="1">
                  <c:v>5678</c:v>
                </c:pt>
                <c:pt idx="2">
                  <c:v>5330</c:v>
                </c:pt>
              </c:numCache>
            </c:numRef>
          </c:val>
          <c:extLst>
            <c:ext xmlns:c16="http://schemas.microsoft.com/office/drawing/2014/chart" uri="{C3380CC4-5D6E-409C-BE32-E72D297353CC}">
              <c16:uniqueId val="{00000000-6926-463E-84C5-3A873CD134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688</c:v>
                </c:pt>
                <c:pt idx="1">
                  <c:v>677</c:v>
                </c:pt>
                <c:pt idx="2">
                  <c:v>736</c:v>
                </c:pt>
              </c:numCache>
            </c:numRef>
          </c:val>
          <c:extLst>
            <c:ext xmlns:c16="http://schemas.microsoft.com/office/drawing/2014/chart" uri="{C3380CC4-5D6E-409C-BE32-E72D297353CC}">
              <c16:uniqueId val="{00000001-6926-463E-84C5-3A873CD134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11500</c:v>
                </c:pt>
                <c:pt idx="1">
                  <c:v>11626</c:v>
                </c:pt>
                <c:pt idx="2">
                  <c:v>11379</c:v>
                </c:pt>
              </c:numCache>
            </c:numRef>
          </c:val>
          <c:extLst>
            <c:ext xmlns:c16="http://schemas.microsoft.com/office/drawing/2014/chart" uri="{C3380CC4-5D6E-409C-BE32-E72D297353CC}">
              <c16:uniqueId val="{00000002-6926-463E-84C5-3A873CD134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61,128
59,711
66.68
27,228,620
26,100,795
1,064,097
15,571,030
16,234,597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全国平均を上回っているものの、類似団体平均及び愛知県平均を下回っている。市税が歳入の</a:t>
          </a:r>
          <a:r>
            <a:rPr kumimoji="1" lang="en-US" altLang="ja-JP" sz="1100">
              <a:latin typeface="+mn-ea"/>
              <a:ea typeface="+mn-ea"/>
            </a:rPr>
            <a:t>3</a:t>
          </a:r>
          <a:r>
            <a:rPr kumimoji="1" lang="ja-JP" altLang="en-US" sz="1100">
              <a:latin typeface="+mn-ea"/>
              <a:ea typeface="+mn-ea"/>
            </a:rPr>
            <a:t>割程度を占めており、市税を含む自主財源の割合は</a:t>
          </a:r>
          <a:r>
            <a:rPr kumimoji="1" lang="en-US" altLang="ja-JP" sz="1100">
              <a:latin typeface="+mn-ea"/>
              <a:ea typeface="+mn-ea"/>
            </a:rPr>
            <a:t>4</a:t>
          </a:r>
          <a:r>
            <a:rPr kumimoji="1" lang="ja-JP" altLang="en-US" sz="1100">
              <a:latin typeface="+mn-ea"/>
              <a:ea typeface="+mn-ea"/>
            </a:rPr>
            <a:t>割程度である。引き続き企業誘致の推進及び定住促進など税収確保に努める。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年度の経常収支比率は、固定資産税及び軽自動車税の増加により経常一般財源等は増加したものの、扶助費等の経常経費充当一般財源の増加及び臨時財政対策債の減少により、令和</a:t>
          </a:r>
          <a:r>
            <a:rPr kumimoji="1" lang="en-US" altLang="ja-JP" sz="1100">
              <a:latin typeface="+mn-ea"/>
              <a:ea typeface="+mn-ea"/>
            </a:rPr>
            <a:t>4</a:t>
          </a:r>
          <a:r>
            <a:rPr kumimoji="1" lang="ja-JP" altLang="en-US" sz="1100">
              <a:latin typeface="+mn-ea"/>
              <a:ea typeface="+mn-ea"/>
            </a:rPr>
            <a:t>年度と比較して増加している。引き続き事業の見直しによる経費削減に努めるとともに自主財源の確保に努める。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64</xdr:row>
      <xdr:rowOff>5588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1778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62</xdr:row>
      <xdr:rowOff>87884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12400"/>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162814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12400"/>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54356</xdr:rowOff>
    </xdr:from>
    <xdr:to>
      <xdr:col>11</xdr:col>
      <xdr:colOff>31750</xdr:colOff>
      <xdr:row>61</xdr:row>
      <xdr:rowOff>162814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4135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162069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112014</xdr:rowOff>
    </xdr:from>
    <xdr:to>
      <xdr:col>11</xdr:col>
      <xdr:colOff>82550</xdr:colOff>
      <xdr:row>62</xdr:row>
      <xdr:rowOff>42164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52341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115333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年度の人件費は、人事院勧告に伴う給与の増額などにより増加している。引き続き効率的な職員配置、業務の民間委託化等を推進し、人件費の削減に努める。</a:t>
          </a:r>
          <a:endParaRPr kumimoji="1" lang="en-US" altLang="ja-JP" sz="1100">
            <a:latin typeface="+mn-ea"/>
            <a:ea typeface="+mn-ea"/>
          </a:endParaRPr>
        </a:p>
        <a:p>
          <a:r>
            <a:rPr kumimoji="1" lang="ja-JP" altLang="en-US" sz="1100">
              <a:latin typeface="+mn-ea"/>
              <a:ea typeface="+mn-ea"/>
            </a:rPr>
            <a:t>　物件費については、個別予防接種委託料とオミクロン接種業務委託料の減少などにより令和</a:t>
          </a:r>
          <a:r>
            <a:rPr kumimoji="1" lang="en-US" altLang="ja-JP" sz="1100">
              <a:latin typeface="+mn-ea"/>
              <a:ea typeface="+mn-ea"/>
            </a:rPr>
            <a:t>4</a:t>
          </a:r>
          <a:r>
            <a:rPr kumimoji="1" lang="ja-JP" altLang="en-US" sz="1100">
              <a:latin typeface="+mn-ea"/>
              <a:ea typeface="+mn-ea"/>
            </a:rPr>
            <a:t>年度と比較して減少しているが、業務の民間委託化等を推進しているため、人件費からの移行による物件費の増加が見込まれる。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155257</xdr:rowOff>
    </xdr:from>
    <xdr:to>
      <xdr:col>23</xdr:col>
      <xdr:colOff>133350</xdr:colOff>
      <xdr:row>81</xdr:row>
      <xdr:rowOff>158779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42707"/>
          <a:ext cx="8382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158779</xdr:rowOff>
    </xdr:from>
    <xdr:to>
      <xdr:col>19</xdr:col>
      <xdr:colOff>133350</xdr:colOff>
      <xdr:row>81</xdr:row>
      <xdr:rowOff>161844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46229"/>
          <a:ext cx="8890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54111</xdr:rowOff>
    </xdr:from>
    <xdr:to>
      <xdr:col>15</xdr:col>
      <xdr:colOff>82550</xdr:colOff>
      <xdr:row>81</xdr:row>
      <xdr:rowOff>161844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41561"/>
          <a:ext cx="889000" cy="10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21600</xdr:rowOff>
    </xdr:from>
    <xdr:to>
      <xdr:col>11</xdr:col>
      <xdr:colOff>31750</xdr:colOff>
      <xdr:row>81</xdr:row>
      <xdr:rowOff>54111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9050"/>
          <a:ext cx="8890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104457</xdr:rowOff>
    </xdr:from>
    <xdr:to>
      <xdr:col>23</xdr:col>
      <xdr:colOff>184150</xdr:colOff>
      <xdr:row>82</xdr:row>
      <xdr:rowOff>34607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120984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107979</xdr:rowOff>
    </xdr:from>
    <xdr:to>
      <xdr:col>19</xdr:col>
      <xdr:colOff>184150</xdr:colOff>
      <xdr:row>82</xdr:row>
      <xdr:rowOff>38129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48306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6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111044</xdr:rowOff>
    </xdr:from>
    <xdr:to>
      <xdr:col>15</xdr:col>
      <xdr:colOff>133350</xdr:colOff>
      <xdr:row>82</xdr:row>
      <xdr:rowOff>41194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51371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3311</xdr:rowOff>
    </xdr:from>
    <xdr:to>
      <xdr:col>11</xdr:col>
      <xdr:colOff>82550</xdr:colOff>
      <xdr:row>81</xdr:row>
      <xdr:rowOff>104911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115088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142250</xdr:rowOff>
    </xdr:from>
    <xdr:to>
      <xdr:col>7</xdr:col>
      <xdr:colOff>31750</xdr:colOff>
      <xdr:row>81</xdr:row>
      <xdr:rowOff>72400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82577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年度に等級別基準職務表を見直したことで、令和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年度にかけてラスパイレス指数が上昇したが、近年は同水準で推移している。</a:t>
          </a:r>
          <a:endParaRPr lang="ja-JP" altLang="ja-JP">
            <a:effectLst/>
          </a:endParaRPr>
        </a:p>
        <a:p>
          <a:r>
            <a:rPr kumimoji="1" lang="ja-JP" altLang="ja-JP" sz="1100">
              <a:solidFill>
                <a:schemeClr val="dk1"/>
              </a:solidFill>
              <a:effectLst/>
              <a:latin typeface="+mn-lt"/>
              <a:ea typeface="+mn-ea"/>
              <a:cs typeface="+mn-cs"/>
            </a:rPr>
            <a:t>　今後は、財政状況にも配慮しつつ、成果を踏まえた昇給等による働き甲斐のある給与制度を設計し、職員の働く意欲を高めていく給与水準を維持していく必要があると考えている。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32657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9117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169636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015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効率的な職員配置、人材育成と職員の意識改革、任期付職員などの採用による弾力的な人材活用、業務の民間委託化などを推進し、定員管理計画の進捗管理をしながら定員管理をしている。</a:t>
          </a:r>
          <a:endParaRPr lang="ja-JP" altLang="ja-JP">
            <a:effectLst/>
          </a:endParaRPr>
        </a:p>
        <a:p>
          <a:r>
            <a:rPr kumimoji="1" lang="ja-JP" altLang="ja-JP" sz="1100">
              <a:solidFill>
                <a:schemeClr val="dk1"/>
              </a:solidFill>
              <a:effectLst/>
              <a:latin typeface="+mn-lt"/>
              <a:ea typeface="+mn-ea"/>
              <a:cs typeface="+mn-cs"/>
            </a:rPr>
            <a:t>　近年は、グループ制導入による業務負担の平準化を進めるとともに、各課の業務量調査を行い、職員の適正配置に努めている。また、長期的に職員の年齢構成の平準化に配慮した採用を実施することによって偏りのない効率的な組織づくりを目指してい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133456</xdr:rowOff>
    </xdr:from>
    <xdr:to>
      <xdr:col>81</xdr:col>
      <xdr:colOff>44450</xdr:colOff>
      <xdr:row>62</xdr:row>
      <xdr:rowOff>212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1906"/>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133456</xdr:rowOff>
    </xdr:from>
    <xdr:to>
      <xdr:col>77</xdr:col>
      <xdr:colOff>44450</xdr:colOff>
      <xdr:row>61</xdr:row>
      <xdr:rowOff>139488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919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127423</xdr:rowOff>
    </xdr:from>
    <xdr:to>
      <xdr:col>72</xdr:col>
      <xdr:colOff>203200</xdr:colOff>
      <xdr:row>61</xdr:row>
      <xdr:rowOff>139488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858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97261</xdr:rowOff>
    </xdr:from>
    <xdr:to>
      <xdr:col>68</xdr:col>
      <xdr:colOff>152400</xdr:colOff>
      <xdr:row>61</xdr:row>
      <xdr:rowOff>127423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571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120862</xdr:rowOff>
    </xdr:from>
    <xdr:to>
      <xdr:col>81</xdr:col>
      <xdr:colOff>95250</xdr:colOff>
      <xdr:row>62</xdr:row>
      <xdr:rowOff>51012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137389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82656</xdr:rowOff>
    </xdr:from>
    <xdr:to>
      <xdr:col>77</xdr:col>
      <xdr:colOff>95250</xdr:colOff>
      <xdr:row>62</xdr:row>
      <xdr:rowOff>12806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22983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0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88688</xdr:rowOff>
    </xdr:from>
    <xdr:to>
      <xdr:col>73</xdr:col>
      <xdr:colOff>44450</xdr:colOff>
      <xdr:row>62</xdr:row>
      <xdr:rowOff>18838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29015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46461</xdr:rowOff>
    </xdr:from>
    <xdr:to>
      <xdr:col>64</xdr:col>
      <xdr:colOff>152400</xdr:colOff>
      <xdr:row>61</xdr:row>
      <xdr:rowOff>148061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158238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en-US" altLang="ja-JP" sz="1100">
              <a:latin typeface="+mn-ea"/>
              <a:ea typeface="+mn-ea"/>
            </a:rPr>
            <a:t>3</a:t>
          </a:r>
          <a:r>
            <a:rPr kumimoji="1" lang="ja-JP" altLang="en-US" sz="1100">
              <a:latin typeface="+mn-ea"/>
              <a:ea typeface="+mn-ea"/>
            </a:rPr>
            <a:t>か年平均で</a:t>
          </a:r>
          <a:r>
            <a:rPr kumimoji="1" lang="en-US" altLang="ja-JP" sz="1100">
              <a:latin typeface="+mn-ea"/>
              <a:ea typeface="+mn-ea"/>
            </a:rPr>
            <a:t>4.5%</a:t>
          </a:r>
          <a:r>
            <a:rPr kumimoji="1" lang="ja-JP" altLang="en-US" sz="1100">
              <a:latin typeface="+mn-ea"/>
              <a:ea typeface="+mn-ea"/>
            </a:rPr>
            <a:t>から</a:t>
          </a:r>
          <a:r>
            <a:rPr kumimoji="1" lang="en-US" altLang="ja-JP" sz="1100">
              <a:latin typeface="+mn-ea"/>
              <a:ea typeface="+mn-ea"/>
            </a:rPr>
            <a:t>4.8%</a:t>
          </a:r>
          <a:r>
            <a:rPr kumimoji="1" lang="ja-JP" altLang="en-US" sz="1100">
              <a:latin typeface="+mn-ea"/>
              <a:ea typeface="+mn-ea"/>
            </a:rPr>
            <a:t>へ増加しており、単年度でも</a:t>
          </a:r>
          <a:r>
            <a:rPr kumimoji="1" lang="en-US" altLang="ja-JP" sz="1100">
              <a:latin typeface="+mn-ea"/>
              <a:ea typeface="+mn-ea"/>
            </a:rPr>
            <a:t>4.8%</a:t>
          </a:r>
          <a:r>
            <a:rPr kumimoji="1" lang="ja-JP" altLang="en-US" sz="1100">
              <a:latin typeface="+mn-ea"/>
              <a:ea typeface="+mn-ea"/>
            </a:rPr>
            <a:t>から</a:t>
          </a:r>
          <a:r>
            <a:rPr kumimoji="1" lang="en-US" altLang="ja-JP" sz="1100">
              <a:latin typeface="+mn-ea"/>
              <a:ea typeface="+mn-ea"/>
            </a:rPr>
            <a:t>5.1%</a:t>
          </a:r>
          <a:r>
            <a:rPr kumimoji="1" lang="ja-JP" altLang="en-US" sz="1100">
              <a:latin typeface="+mn-ea"/>
              <a:ea typeface="+mn-ea"/>
            </a:rPr>
            <a:t>へ増加している。令和</a:t>
          </a:r>
          <a:r>
            <a:rPr kumimoji="1" lang="en-US" altLang="ja-JP" sz="1100">
              <a:latin typeface="+mn-ea"/>
              <a:ea typeface="+mn-ea"/>
            </a:rPr>
            <a:t>6</a:t>
          </a:r>
          <a:r>
            <a:rPr kumimoji="1" lang="ja-JP" altLang="en-US" sz="1100">
              <a:latin typeface="+mn-ea"/>
              <a:ea typeface="+mn-ea"/>
            </a:rPr>
            <a:t>年度においても、令和</a:t>
          </a:r>
          <a:r>
            <a:rPr kumimoji="1" lang="en-US" altLang="ja-JP" sz="1100">
              <a:latin typeface="+mn-ea"/>
              <a:ea typeface="+mn-ea"/>
            </a:rPr>
            <a:t>5</a:t>
          </a:r>
          <a:r>
            <a:rPr kumimoji="1" lang="ja-JP" altLang="en-US" sz="1100">
              <a:latin typeface="+mn-ea"/>
              <a:ea typeface="+mn-ea"/>
            </a:rPr>
            <a:t>年度に引き続き道の駅整備等の大規模事業による高額な借入を予定しているため、増加が見込まれる。有利な地方債メニューの選定や国県支出金を活用し、計画的な発行に努める。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37846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954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39</xdr:row>
      <xdr:rowOff>8890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664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38</xdr:row>
      <xdr:rowOff>151384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65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141732</xdr:rowOff>
    </xdr:from>
    <xdr:to>
      <xdr:col>68</xdr:col>
      <xdr:colOff>152400</xdr:colOff>
      <xdr:row>38</xdr:row>
      <xdr:rowOff>151384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65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158496</xdr:rowOff>
    </xdr:from>
    <xdr:to>
      <xdr:col>81</xdr:col>
      <xdr:colOff>95250</xdr:colOff>
      <xdr:row>39</xdr:row>
      <xdr:rowOff>88646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3573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90932</xdr:rowOff>
    </xdr:from>
    <xdr:to>
      <xdr:col>68</xdr:col>
      <xdr:colOff>203200</xdr:colOff>
      <xdr:row>39</xdr:row>
      <xdr:rowOff>21082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31259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年度についても充当可能額が将来負担額を上回っている。各年度において当該年度の元金償還額を超える額の新規借入を行っていないため、将来負担額及び将来負担比率は減少している。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61,128
59,711
66.68
27,228,620
26,100,795
1,064,097
15,571,030
16,234,597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年度の人件費は、人事院勧告に伴う給与の増額などにより令和</a:t>
          </a:r>
          <a:r>
            <a:rPr kumimoji="1" lang="en-US" altLang="ja-JP" sz="1100">
              <a:latin typeface="+mn-ea"/>
              <a:ea typeface="+mn-ea"/>
            </a:rPr>
            <a:t>4</a:t>
          </a:r>
          <a:r>
            <a:rPr kumimoji="1" lang="ja-JP" altLang="en-US" sz="1100">
              <a:latin typeface="+mn-ea"/>
              <a:ea typeface="+mn-ea"/>
            </a:rPr>
            <a:t>年度と比較して増加し、経常収支比率も</a:t>
          </a:r>
          <a:r>
            <a:rPr kumimoji="1" lang="en-US" altLang="ja-JP" sz="1100">
              <a:latin typeface="+mn-ea"/>
              <a:ea typeface="+mn-ea"/>
            </a:rPr>
            <a:t>22.5%</a:t>
          </a:r>
          <a:r>
            <a:rPr kumimoji="1" lang="ja-JP" altLang="en-US" sz="1100">
              <a:latin typeface="+mn-ea"/>
              <a:ea typeface="+mn-ea"/>
            </a:rPr>
            <a:t>から</a:t>
          </a:r>
          <a:r>
            <a:rPr kumimoji="1" lang="en-US" altLang="ja-JP" sz="1100">
              <a:latin typeface="+mn-ea"/>
              <a:ea typeface="+mn-ea"/>
            </a:rPr>
            <a:t>22.8%</a:t>
          </a:r>
          <a:r>
            <a:rPr kumimoji="1" lang="ja-JP" altLang="en-US" sz="1100">
              <a:latin typeface="+mn-ea"/>
              <a:ea typeface="+mn-ea"/>
            </a:rPr>
            <a:t>へ増加している。引き続き効率的な職員配置、業務の民間委託化等を推進し、人件費の削減に努める。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86178</xdr:rowOff>
    </xdr:from>
    <xdr:to>
      <xdr:col>24</xdr:col>
      <xdr:colOff>25400</xdr:colOff>
      <xdr:row>35</xdr:row>
      <xdr:rowOff>105773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869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66584</xdr:rowOff>
    </xdr:from>
    <xdr:to>
      <xdr:col>19</xdr:col>
      <xdr:colOff>187325</xdr:colOff>
      <xdr:row>35</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673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66584</xdr:rowOff>
    </xdr:from>
    <xdr:to>
      <xdr:col>15</xdr:col>
      <xdr:colOff>98425</xdr:colOff>
      <xdr:row>35</xdr:row>
      <xdr:rowOff>131899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67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79647</xdr:rowOff>
    </xdr:from>
    <xdr:to>
      <xdr:col>11</xdr:col>
      <xdr:colOff>9525</xdr:colOff>
      <xdr:row>35</xdr:row>
      <xdr:rowOff>131899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803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120123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54973</xdr:rowOff>
    </xdr:from>
    <xdr:to>
      <xdr:col>24</xdr:col>
      <xdr:colOff>76200</xdr:colOff>
      <xdr:row>35</xdr:row>
      <xdr:rowOff>156573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71500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35378</xdr:rowOff>
    </xdr:from>
    <xdr:to>
      <xdr:col>20</xdr:col>
      <xdr:colOff>38100</xdr:colOff>
      <xdr:row>35</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147155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15784</xdr:rowOff>
    </xdr:from>
    <xdr:to>
      <xdr:col>15</xdr:col>
      <xdr:colOff>149225</xdr:colOff>
      <xdr:row>35</xdr:row>
      <xdr:rowOff>117384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127561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81099</xdr:rowOff>
    </xdr:from>
    <xdr:to>
      <xdr:col>11</xdr:col>
      <xdr:colOff>60325</xdr:colOff>
      <xdr:row>36</xdr:row>
      <xdr:rowOff>11249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21426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28847</xdr:rowOff>
    </xdr:from>
    <xdr:to>
      <xdr:col>6</xdr:col>
      <xdr:colOff>171450</xdr:colOff>
      <xdr:row>35</xdr:row>
      <xdr:rowOff>130447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140624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mn-ea"/>
              <a:ea typeface="+mn-ea"/>
            </a:rPr>
            <a:t>　物件費に係る経常収支比率は</a:t>
          </a:r>
          <a:r>
            <a:rPr kumimoji="1" lang="en-US" altLang="ja-JP" sz="1100" baseline="0">
              <a:latin typeface="+mn-ea"/>
              <a:ea typeface="+mn-ea"/>
            </a:rPr>
            <a:t>19.3%</a:t>
          </a:r>
          <a:r>
            <a:rPr kumimoji="1" lang="ja-JP" altLang="en-US" sz="1100" baseline="0">
              <a:latin typeface="+mn-ea"/>
              <a:ea typeface="+mn-ea"/>
            </a:rPr>
            <a:t>と類似団体平均の</a:t>
          </a:r>
          <a:r>
            <a:rPr kumimoji="1" lang="en-US" altLang="ja-JP" sz="1100" baseline="0">
              <a:latin typeface="+mn-ea"/>
              <a:ea typeface="+mn-ea"/>
            </a:rPr>
            <a:t>16.3%</a:t>
          </a:r>
          <a:r>
            <a:rPr kumimoji="1" lang="ja-JP" altLang="en-US" sz="1100" baseline="0">
              <a:latin typeface="+mn-ea"/>
              <a:ea typeface="+mn-ea"/>
            </a:rPr>
            <a:t>を上回った。物件費については、個別予防接種委託料とオミクロン接種業務委託料の減少などにより令和</a:t>
          </a:r>
          <a:r>
            <a:rPr kumimoji="1" lang="en-US" altLang="ja-JP" sz="1100" baseline="0">
              <a:latin typeface="+mn-ea"/>
              <a:ea typeface="+mn-ea"/>
            </a:rPr>
            <a:t>4</a:t>
          </a:r>
          <a:r>
            <a:rPr kumimoji="1" lang="ja-JP" altLang="en-US" sz="1100" baseline="0">
              <a:latin typeface="+mn-ea"/>
              <a:ea typeface="+mn-ea"/>
            </a:rPr>
            <a:t>年度と比較して減少しているが、業務の民間委託化等を推進しているため、人件費からの移行による物件費の増加が見込まれる。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00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16</xdr:row>
      <xdr:rowOff>157480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16</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157480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16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令和</a:t>
          </a:r>
          <a:r>
            <a:rPr kumimoji="1" lang="en-US" altLang="ja-JP" sz="1100">
              <a:latin typeface="+mn-ea"/>
              <a:ea typeface="+mn-ea"/>
            </a:rPr>
            <a:t>5</a:t>
          </a:r>
          <a:r>
            <a:rPr kumimoji="1" lang="ja-JP" altLang="en-US" sz="1100">
              <a:latin typeface="+mn-ea"/>
              <a:ea typeface="+mn-ea"/>
            </a:rPr>
            <a:t>年度の扶助費に係る経常収支比率は</a:t>
          </a:r>
          <a:r>
            <a:rPr kumimoji="1" lang="en-US" altLang="ja-JP" sz="1100">
              <a:latin typeface="+mn-ea"/>
              <a:ea typeface="+mn-ea"/>
            </a:rPr>
            <a:t>14.7%</a:t>
          </a:r>
          <a:r>
            <a:rPr kumimoji="1" lang="ja-JP" altLang="en-US" sz="1100">
              <a:latin typeface="+mn-ea"/>
              <a:ea typeface="+mn-ea"/>
            </a:rPr>
            <a:t>と類似団体平均の</a:t>
          </a:r>
          <a:r>
            <a:rPr kumimoji="1" lang="en-US" altLang="ja-JP" sz="1100">
              <a:latin typeface="+mn-ea"/>
              <a:ea typeface="+mn-ea"/>
            </a:rPr>
            <a:t>11.0%</a:t>
          </a:r>
          <a:r>
            <a:rPr kumimoji="1" lang="ja-JP" altLang="en-US" sz="1100">
              <a:latin typeface="+mn-ea"/>
              <a:ea typeface="+mn-ea"/>
            </a:rPr>
            <a:t>を上回り、扶助費も住民税非課税世帯への物価高騰対応重点支援給付金の皆増、障害者自立支援給付費の増加により増加している。</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3</a:t>
          </a:r>
          <a:r>
            <a:rPr kumimoji="1" lang="ja-JP" altLang="en-US" sz="1100">
              <a:latin typeface="+mn-ea"/>
              <a:ea typeface="+mn-ea"/>
            </a:rPr>
            <a:t>年度にワーキングチームによる一部扶助費（障害者等医療扶助費等）の見直しを行っており、段階的にその効果が現れる見込みである。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833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711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110672</xdr:rowOff>
    </xdr:from>
    <xdr:to>
      <xdr:col>11</xdr:col>
      <xdr:colOff>9525</xdr:colOff>
      <xdr:row>58</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108857</xdr:rowOff>
    </xdr:from>
    <xdr:to>
      <xdr:col>24</xdr:col>
      <xdr:colOff>76200</xdr:colOff>
      <xdr:row>61</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80934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その他に係る経常収支比率は</a:t>
          </a:r>
          <a:r>
            <a:rPr kumimoji="1" lang="en-US" altLang="ja-JP" sz="1100">
              <a:latin typeface="+mn-ea"/>
              <a:ea typeface="+mn-ea"/>
            </a:rPr>
            <a:t>12.3%</a:t>
          </a:r>
          <a:r>
            <a:rPr kumimoji="1" lang="ja-JP" altLang="en-US" sz="1100">
              <a:latin typeface="+mn-ea"/>
              <a:ea typeface="+mn-ea"/>
            </a:rPr>
            <a:t>と類似団体平均の</a:t>
          </a:r>
          <a:r>
            <a:rPr kumimoji="1" lang="en-US" altLang="ja-JP" sz="1100">
              <a:latin typeface="+mn-ea"/>
              <a:ea typeface="+mn-ea"/>
            </a:rPr>
            <a:t>12.2%</a:t>
          </a:r>
          <a:r>
            <a:rPr kumimoji="1" lang="ja-JP" altLang="en-US" sz="1100">
              <a:latin typeface="+mn-ea"/>
              <a:ea typeface="+mn-ea"/>
            </a:rPr>
            <a:t>を上回った。これは令和</a:t>
          </a:r>
          <a:r>
            <a:rPr kumimoji="1" lang="en-US" altLang="ja-JP" sz="1100">
              <a:latin typeface="+mn-ea"/>
              <a:ea typeface="+mn-ea"/>
            </a:rPr>
            <a:t>5</a:t>
          </a:r>
          <a:r>
            <a:rPr kumimoji="1" lang="ja-JP" altLang="en-US" sz="1100">
              <a:latin typeface="+mn-ea"/>
              <a:ea typeface="+mn-ea"/>
            </a:rPr>
            <a:t>年度の特別会計への繰出金が、令和</a:t>
          </a:r>
          <a:r>
            <a:rPr kumimoji="1" lang="en-US" altLang="ja-JP" sz="1100">
              <a:latin typeface="+mn-ea"/>
              <a:ea typeface="+mn-ea"/>
            </a:rPr>
            <a:t>4</a:t>
          </a:r>
          <a:r>
            <a:rPr kumimoji="1" lang="ja-JP" altLang="en-US" sz="1100">
              <a:latin typeface="+mn-ea"/>
              <a:ea typeface="+mn-ea"/>
            </a:rPr>
            <a:t>年度と比較しても増加しているためであり、制度上可能な範囲で保険税や使用料等の見直しを行う必要がある。</a:t>
          </a:r>
          <a:endParaRPr kumimoji="1" lang="en-US" altLang="ja-JP" sz="1100">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79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6350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19050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1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19050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9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補助費等に係る経常収支比率は</a:t>
          </a:r>
          <a:r>
            <a:rPr kumimoji="1" lang="en-US" altLang="ja-JP" sz="1100">
              <a:latin typeface="+mn-ea"/>
              <a:ea typeface="+mn-ea"/>
            </a:rPr>
            <a:t>11.4%</a:t>
          </a:r>
          <a:r>
            <a:rPr kumimoji="1" lang="ja-JP" altLang="en-US" sz="1100">
              <a:latin typeface="+mn-ea"/>
              <a:ea typeface="+mn-ea"/>
            </a:rPr>
            <a:t>と類似団体平均の</a:t>
          </a:r>
          <a:r>
            <a:rPr kumimoji="1" lang="en-US" altLang="ja-JP" sz="1100">
              <a:latin typeface="+mn-ea"/>
              <a:ea typeface="+mn-ea"/>
            </a:rPr>
            <a:t>13.1%</a:t>
          </a:r>
          <a:r>
            <a:rPr kumimoji="1" lang="ja-JP" altLang="en-US" sz="1100">
              <a:latin typeface="+mn-ea"/>
              <a:ea typeface="+mn-ea"/>
            </a:rPr>
            <a:t>を下回っており、今後も引き続き補助事業の効果を検証し、効果が期待できないものについては見直し及び廃止を進める。</a:t>
          </a:r>
          <a:endParaRPr kumimoji="1" lang="en-US" altLang="ja-JP" sz="1100">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666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30988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公債費に係る経常収支比率は</a:t>
          </a:r>
          <a:r>
            <a:rPr kumimoji="1" lang="en-US" altLang="ja-JP" sz="1100">
              <a:latin typeface="+mn-ea"/>
              <a:ea typeface="+mn-ea"/>
            </a:rPr>
            <a:t>13.9%</a:t>
          </a:r>
          <a:r>
            <a:rPr kumimoji="1" lang="ja-JP" altLang="en-US" sz="1100">
              <a:latin typeface="+mn-ea"/>
              <a:ea typeface="+mn-ea"/>
            </a:rPr>
            <a:t>と類似団体平均の</a:t>
          </a:r>
          <a:r>
            <a:rPr kumimoji="1" lang="en-US" altLang="ja-JP" sz="1100">
              <a:latin typeface="+mn-ea"/>
              <a:ea typeface="+mn-ea"/>
            </a:rPr>
            <a:t>15.6%</a:t>
          </a:r>
          <a:r>
            <a:rPr kumimoji="1" lang="ja-JP" altLang="en-US" sz="1100">
              <a:latin typeface="+mn-ea"/>
              <a:ea typeface="+mn-ea"/>
            </a:rPr>
            <a:t>を下回った。各年度において当該年度の元金償還額を超える額の新規借入を行っていないため、地方債残高の減少に伴い経常収支比率も減少傾向にあるが、令和</a:t>
          </a:r>
          <a:r>
            <a:rPr kumimoji="1" lang="en-US" altLang="ja-JP" sz="1100">
              <a:latin typeface="+mn-ea"/>
              <a:ea typeface="+mn-ea"/>
            </a:rPr>
            <a:t>5</a:t>
          </a:r>
          <a:r>
            <a:rPr kumimoji="1" lang="ja-JP" altLang="en-US" sz="1100">
              <a:latin typeface="+mn-ea"/>
              <a:ea typeface="+mn-ea"/>
            </a:rPr>
            <a:t>年度に引き続き道の駅整備等の大規模事業による高額な借入を予定しているため、増加が見込まれる。有利な地方債メニューの選定や国県支出金を活用し、計画的な発行に努める。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21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28702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28702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公債費以外に係る経常収支比率は</a:t>
          </a:r>
          <a:r>
            <a:rPr kumimoji="1" lang="en-US" altLang="ja-JP" sz="1100">
              <a:latin typeface="+mn-ea"/>
              <a:ea typeface="+mn-ea"/>
            </a:rPr>
            <a:t>80.5%</a:t>
          </a:r>
          <a:r>
            <a:rPr kumimoji="1" lang="ja-JP" altLang="en-US" sz="1100">
              <a:latin typeface="+mn-ea"/>
              <a:ea typeface="+mn-ea"/>
            </a:rPr>
            <a:t>と類似団体平均の</a:t>
          </a:r>
          <a:r>
            <a:rPr kumimoji="1" lang="en-US" altLang="ja-JP" sz="1100">
              <a:latin typeface="+mn-ea"/>
              <a:ea typeface="+mn-ea"/>
            </a:rPr>
            <a:t>76.7%</a:t>
          </a:r>
          <a:r>
            <a:rPr kumimoji="1" lang="ja-JP" altLang="en-US" sz="1100">
              <a:latin typeface="+mn-ea"/>
              <a:ea typeface="+mn-ea"/>
            </a:rPr>
            <a:t>を上回った。これは人件費及び物件費における経常経費充当一般財源等が令和</a:t>
          </a:r>
          <a:r>
            <a:rPr kumimoji="1" lang="en-US" altLang="ja-JP" sz="1100">
              <a:latin typeface="+mn-ea"/>
              <a:ea typeface="+mn-ea"/>
            </a:rPr>
            <a:t>4</a:t>
          </a:r>
          <a:r>
            <a:rPr kumimoji="1" lang="ja-JP" altLang="en-US" sz="1100">
              <a:latin typeface="+mn-ea"/>
              <a:ea typeface="+mn-ea"/>
            </a:rPr>
            <a:t>年度と比較して増加しているためであり、事業の見直しによる経費削減に努めるとともに自主財源の確保に努める。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109855</xdr:rowOff>
    </xdr:from>
    <xdr:to>
      <xdr:col>82</xdr:col>
      <xdr:colOff>107950</xdr:colOff>
      <xdr:row>77</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40055"/>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64135</xdr:rowOff>
    </xdr:from>
    <xdr:to>
      <xdr:col>78</xdr:col>
      <xdr:colOff>69850</xdr:colOff>
      <xdr:row>76</xdr:row>
      <xdr:rowOff>109855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2288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64135</xdr:rowOff>
    </xdr:from>
    <xdr:to>
      <xdr:col>73</xdr:col>
      <xdr:colOff>180975</xdr:colOff>
      <xdr:row>76</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22885"/>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52705</xdr:rowOff>
    </xdr:from>
    <xdr:to>
      <xdr:col>69</xdr:col>
      <xdr:colOff>92075</xdr:colOff>
      <xdr:row>76</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1145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139716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47625</xdr:rowOff>
    </xdr:from>
    <xdr:to>
      <xdr:col>82</xdr:col>
      <xdr:colOff>158750</xdr:colOff>
      <xdr:row>77</xdr:row>
      <xdr:rowOff>149225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19702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59055</xdr:rowOff>
    </xdr:from>
    <xdr:to>
      <xdr:col>78</xdr:col>
      <xdr:colOff>120650</xdr:colOff>
      <xdr:row>76</xdr:row>
      <xdr:rowOff>160655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145432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7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xdr:rowOff>
    </xdr:from>
    <xdr:to>
      <xdr:col>74</xdr:col>
      <xdr:colOff>31750</xdr:colOff>
      <xdr:row>75</xdr:row>
      <xdr:rowOff>114935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99713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82566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xdr:rowOff>
    </xdr:from>
    <xdr:to>
      <xdr:col>65</xdr:col>
      <xdr:colOff>53975</xdr:colOff>
      <xdr:row>75</xdr:row>
      <xdr:rowOff>103505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113682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136734</xdr:rowOff>
    </xdr:from>
    <xdr:to>
      <xdr:col>29</xdr:col>
      <xdr:colOff>127000</xdr:colOff>
      <xdr:row>18</xdr:row>
      <xdr:rowOff>3842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9009"/>
          <a:ext cx="647700" cy="38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165024</xdr:rowOff>
    </xdr:from>
    <xdr:to>
      <xdr:col>26</xdr:col>
      <xdr:colOff>50800</xdr:colOff>
      <xdr:row>18</xdr:row>
      <xdr:rowOff>3842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27299"/>
          <a:ext cx="698500" cy="1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165024</xdr:rowOff>
    </xdr:from>
    <xdr:to>
      <xdr:col>22</xdr:col>
      <xdr:colOff>114300</xdr:colOff>
      <xdr:row>18</xdr:row>
      <xdr:rowOff>43942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7299"/>
          <a:ext cx="698500" cy="5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43942</xdr:rowOff>
    </xdr:from>
    <xdr:to>
      <xdr:col>18</xdr:col>
      <xdr:colOff>177800</xdr:colOff>
      <xdr:row>18</xdr:row>
      <xdr:rowOff>71812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77667"/>
          <a:ext cx="698500" cy="27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114501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159669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85934</xdr:rowOff>
    </xdr:from>
    <xdr:to>
      <xdr:col>29</xdr:col>
      <xdr:colOff>177800</xdr:colOff>
      <xdr:row>18</xdr:row>
      <xdr:rowOff>16084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8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58011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124492</xdr:rowOff>
    </xdr:from>
    <xdr:to>
      <xdr:col>26</xdr:col>
      <xdr:colOff>101600</xdr:colOff>
      <xdr:row>18</xdr:row>
      <xdr:rowOff>54642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6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39419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114224</xdr:rowOff>
    </xdr:from>
    <xdr:to>
      <xdr:col>22</xdr:col>
      <xdr:colOff>165100</xdr:colOff>
      <xdr:row>18</xdr:row>
      <xdr:rowOff>44374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29151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164592</xdr:rowOff>
    </xdr:from>
    <xdr:to>
      <xdr:col>19</xdr:col>
      <xdr:colOff>38100</xdr:colOff>
      <xdr:row>18</xdr:row>
      <xdr:rowOff>94742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79519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21012</xdr:rowOff>
    </xdr:from>
    <xdr:to>
      <xdr:col>15</xdr:col>
      <xdr:colOff>101600</xdr:colOff>
      <xdr:row>18</xdr:row>
      <xdr:rowOff>122612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107389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306941</xdr:rowOff>
    </xdr:from>
    <xdr:to>
      <xdr:col>29</xdr:col>
      <xdr:colOff>127000</xdr:colOff>
      <xdr:row>35</xdr:row>
      <xdr:rowOff>335875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17291"/>
          <a:ext cx="6477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335875</xdr:rowOff>
    </xdr:from>
    <xdr:to>
      <xdr:col>26</xdr:col>
      <xdr:colOff>50800</xdr:colOff>
      <xdr:row>36</xdr:row>
      <xdr:rowOff>8813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46225"/>
          <a:ext cx="698500" cy="15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8813</xdr:rowOff>
    </xdr:from>
    <xdr:to>
      <xdr:col>22</xdr:col>
      <xdr:colOff>114300</xdr:colOff>
      <xdr:row>36</xdr:row>
      <xdr:rowOff>44377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62063"/>
          <a:ext cx="698500" cy="3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44377</xdr:rowOff>
    </xdr:from>
    <xdr:to>
      <xdr:col>18</xdr:col>
      <xdr:colOff>177800</xdr:colOff>
      <xdr:row>36</xdr:row>
      <xdr:rowOff>66258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97627"/>
          <a:ext cx="698500" cy="21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256141</xdr:rowOff>
    </xdr:from>
    <xdr:to>
      <xdr:col>29</xdr:col>
      <xdr:colOff>177800</xdr:colOff>
      <xdr:row>36</xdr:row>
      <xdr:rowOff>14841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228218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285075</xdr:rowOff>
    </xdr:from>
    <xdr:to>
      <xdr:col>26</xdr:col>
      <xdr:colOff>101600</xdr:colOff>
      <xdr:row>36</xdr:row>
      <xdr:rowOff>43775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28552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300913</xdr:rowOff>
    </xdr:from>
    <xdr:to>
      <xdr:col>22</xdr:col>
      <xdr:colOff>165100</xdr:colOff>
      <xdr:row>36</xdr:row>
      <xdr:rowOff>59613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1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44390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336477</xdr:rowOff>
    </xdr:from>
    <xdr:to>
      <xdr:col>19</xdr:col>
      <xdr:colOff>38100</xdr:colOff>
      <xdr:row>36</xdr:row>
      <xdr:rowOff>95177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4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79954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3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15458</xdr:rowOff>
    </xdr:from>
    <xdr:to>
      <xdr:col>15</xdr:col>
      <xdr:colOff>101600</xdr:colOff>
      <xdr:row>36</xdr:row>
      <xdr:rowOff>117058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6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101835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5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61,128
59,711
66.68
27,228,620
26,100,795
1,064,097
15,571,030
16,234,597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116459</xdr:rowOff>
    </xdr:from>
    <xdr:to>
      <xdr:col>24</xdr:col>
      <xdr:colOff>63500</xdr:colOff>
      <xdr:row>36</xdr:row>
      <xdr:rowOff>143472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8659"/>
          <a:ext cx="8382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141948</xdr:rowOff>
    </xdr:from>
    <xdr:to>
      <xdr:col>19</xdr:col>
      <xdr:colOff>177800</xdr:colOff>
      <xdr:row>36</xdr:row>
      <xdr:rowOff>143472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141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141948</xdr:rowOff>
    </xdr:from>
    <xdr:to>
      <xdr:col>15</xdr:col>
      <xdr:colOff>50800</xdr:colOff>
      <xdr:row>37</xdr:row>
      <xdr:rowOff>5778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4148"/>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5778</xdr:rowOff>
    </xdr:from>
    <xdr:to>
      <xdr:col>10</xdr:col>
      <xdr:colOff>114300</xdr:colOff>
      <xdr:row>37</xdr:row>
      <xdr:rowOff>64414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9428"/>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65659</xdr:rowOff>
    </xdr:from>
    <xdr:to>
      <xdr:col>24</xdr:col>
      <xdr:colOff>114300</xdr:colOff>
      <xdr:row>36</xdr:row>
      <xdr:rowOff>167259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44086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92672</xdr:rowOff>
    </xdr:from>
    <xdr:to>
      <xdr:col>20</xdr:col>
      <xdr:colOff>38100</xdr:colOff>
      <xdr:row>37</xdr:row>
      <xdr:rowOff>22822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91148</xdr:rowOff>
    </xdr:from>
    <xdr:to>
      <xdr:col>15</xdr:col>
      <xdr:colOff>101600</xdr:colOff>
      <xdr:row>37</xdr:row>
      <xdr:rowOff>21298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126428</xdr:rowOff>
    </xdr:from>
    <xdr:to>
      <xdr:col>10</xdr:col>
      <xdr:colOff>165100</xdr:colOff>
      <xdr:row>37</xdr:row>
      <xdr:rowOff>56578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47705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13614</xdr:rowOff>
    </xdr:from>
    <xdr:to>
      <xdr:col>6</xdr:col>
      <xdr:colOff>38100</xdr:colOff>
      <xdr:row>37</xdr:row>
      <xdr:rowOff>115214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106341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163061</xdr:rowOff>
    </xdr:from>
    <xdr:to>
      <xdr:col>24</xdr:col>
      <xdr:colOff>63500</xdr:colOff>
      <xdr:row>57</xdr:row>
      <xdr:rowOff>15200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64261"/>
          <a:ext cx="838200" cy="2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161156</xdr:rowOff>
    </xdr:from>
    <xdr:to>
      <xdr:col>19</xdr:col>
      <xdr:colOff>177800</xdr:colOff>
      <xdr:row>56</xdr:row>
      <xdr:rowOff>163061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623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161156</xdr:rowOff>
    </xdr:from>
    <xdr:to>
      <xdr:col>15</xdr:col>
      <xdr:colOff>50800</xdr:colOff>
      <xdr:row>57</xdr:row>
      <xdr:rowOff>121782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2356"/>
          <a:ext cx="889000" cy="1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121782</xdr:rowOff>
    </xdr:from>
    <xdr:to>
      <xdr:col>10</xdr:col>
      <xdr:colOff>114300</xdr:colOff>
      <xdr:row>57</xdr:row>
      <xdr:rowOff>125962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94432"/>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58263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89897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135850</xdr:rowOff>
    </xdr:from>
    <xdr:to>
      <xdr:col>24</xdr:col>
      <xdr:colOff>114300</xdr:colOff>
      <xdr:row>57</xdr:row>
      <xdr:rowOff>66000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114277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1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112261</xdr:rowOff>
    </xdr:from>
    <xdr:to>
      <xdr:col>20</xdr:col>
      <xdr:colOff>38100</xdr:colOff>
      <xdr:row>57</xdr:row>
      <xdr:rowOff>42411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33538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110356</xdr:rowOff>
    </xdr:from>
    <xdr:to>
      <xdr:col>15</xdr:col>
      <xdr:colOff>101600</xdr:colOff>
      <xdr:row>57</xdr:row>
      <xdr:rowOff>40506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57033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70982</xdr:rowOff>
    </xdr:from>
    <xdr:to>
      <xdr:col>10</xdr:col>
      <xdr:colOff>165100</xdr:colOff>
      <xdr:row>58</xdr:row>
      <xdr:rowOff>1132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163709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3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75162</xdr:rowOff>
    </xdr:from>
    <xdr:to>
      <xdr:col>6</xdr:col>
      <xdr:colOff>38100</xdr:colOff>
      <xdr:row>58</xdr:row>
      <xdr:rowOff>5312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167889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96540</xdr:rowOff>
    </xdr:from>
    <xdr:to>
      <xdr:col>24</xdr:col>
      <xdr:colOff>63500</xdr:colOff>
      <xdr:row>78</xdr:row>
      <xdr:rowOff>101295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69640"/>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91740</xdr:rowOff>
    </xdr:from>
    <xdr:to>
      <xdr:col>19</xdr:col>
      <xdr:colOff>177800</xdr:colOff>
      <xdr:row>78</xdr:row>
      <xdr:rowOff>101295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64840"/>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76881</xdr:rowOff>
    </xdr:from>
    <xdr:to>
      <xdr:col>15</xdr:col>
      <xdr:colOff>50800</xdr:colOff>
      <xdr:row>78</xdr:row>
      <xdr:rowOff>91740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4998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76881</xdr:rowOff>
    </xdr:from>
    <xdr:to>
      <xdr:col>10</xdr:col>
      <xdr:colOff>114300</xdr:colOff>
      <xdr:row>78</xdr:row>
      <xdr:rowOff>87122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49981"/>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45740</xdr:rowOff>
    </xdr:from>
    <xdr:to>
      <xdr:col>24</xdr:col>
      <xdr:colOff>114300</xdr:colOff>
      <xdr:row>78</xdr:row>
      <xdr:rowOff>147340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132117</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50495</xdr:rowOff>
    </xdr:from>
    <xdr:to>
      <xdr:col>20</xdr:col>
      <xdr:colOff>38100</xdr:colOff>
      <xdr:row>78</xdr:row>
      <xdr:rowOff>152095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143222</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16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40940</xdr:rowOff>
    </xdr:from>
    <xdr:to>
      <xdr:col>15</xdr:col>
      <xdr:colOff>101600</xdr:colOff>
      <xdr:row>78</xdr:row>
      <xdr:rowOff>142540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133667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26081</xdr:rowOff>
    </xdr:from>
    <xdr:to>
      <xdr:col>10</xdr:col>
      <xdr:colOff>165100</xdr:colOff>
      <xdr:row>78</xdr:row>
      <xdr:rowOff>127681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118808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36322</xdr:rowOff>
    </xdr:from>
    <xdr:to>
      <xdr:col>6</xdr:col>
      <xdr:colOff>38100</xdr:colOff>
      <xdr:row>78</xdr:row>
      <xdr:rowOff>137922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129049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75135</xdr:rowOff>
    </xdr:from>
    <xdr:to>
      <xdr:col>24</xdr:col>
      <xdr:colOff>63500</xdr:colOff>
      <xdr:row>96</xdr:row>
      <xdr:rowOff>72120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62885"/>
          <a:ext cx="838200" cy="16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75305</xdr:rowOff>
    </xdr:from>
    <xdr:to>
      <xdr:col>19</xdr:col>
      <xdr:colOff>177800</xdr:colOff>
      <xdr:row>96</xdr:row>
      <xdr:rowOff>72120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63055"/>
          <a:ext cx="889000" cy="16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75305</xdr:rowOff>
    </xdr:from>
    <xdr:to>
      <xdr:col>15</xdr:col>
      <xdr:colOff>50800</xdr:colOff>
      <xdr:row>97</xdr:row>
      <xdr:rowOff>63405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3055"/>
          <a:ext cx="889000" cy="33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63405</xdr:rowOff>
    </xdr:from>
    <xdr:to>
      <xdr:col>10</xdr:col>
      <xdr:colOff>114300</xdr:colOff>
      <xdr:row>98</xdr:row>
      <xdr:rowOff>1755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4055"/>
          <a:ext cx="889000" cy="10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97841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1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140090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2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24335</xdr:rowOff>
    </xdr:from>
    <xdr:to>
      <xdr:col>24</xdr:col>
      <xdr:colOff>114300</xdr:colOff>
      <xdr:row>95</xdr:row>
      <xdr:rowOff>125935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47212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6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21320</xdr:rowOff>
    </xdr:from>
    <xdr:to>
      <xdr:col>20</xdr:col>
      <xdr:colOff>38100</xdr:colOff>
      <xdr:row>96</xdr:row>
      <xdr:rowOff>122920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139447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5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24505</xdr:rowOff>
    </xdr:from>
    <xdr:to>
      <xdr:col>15</xdr:col>
      <xdr:colOff>101600</xdr:colOff>
      <xdr:row>95</xdr:row>
      <xdr:rowOff>126105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142632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8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12605</xdr:rowOff>
    </xdr:from>
    <xdr:to>
      <xdr:col>10</xdr:col>
      <xdr:colOff>165100</xdr:colOff>
      <xdr:row>97</xdr:row>
      <xdr:rowOff>114205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105332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122405</xdr:rowOff>
    </xdr:from>
    <xdr:to>
      <xdr:col>6</xdr:col>
      <xdr:colOff>38100</xdr:colOff>
      <xdr:row>98</xdr:row>
      <xdr:rowOff>52555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43682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4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101535</xdr:rowOff>
    </xdr:from>
    <xdr:to>
      <xdr:col>55</xdr:col>
      <xdr:colOff>0</xdr:colOff>
      <xdr:row>38</xdr:row>
      <xdr:rowOff>103385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616635"/>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101535</xdr:rowOff>
    </xdr:from>
    <xdr:to>
      <xdr:col>50</xdr:col>
      <xdr:colOff>114300</xdr:colOff>
      <xdr:row>39</xdr:row>
      <xdr:rowOff>1310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616635"/>
          <a:ext cx="8890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73188</xdr:rowOff>
    </xdr:from>
    <xdr:to>
      <xdr:col>45</xdr:col>
      <xdr:colOff>177800</xdr:colOff>
      <xdr:row>39</xdr:row>
      <xdr:rowOff>1310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59588"/>
          <a:ext cx="889000" cy="11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73188</xdr:rowOff>
    </xdr:from>
    <xdr:to>
      <xdr:col>41</xdr:col>
      <xdr:colOff>50800</xdr:colOff>
      <xdr:row>39</xdr:row>
      <xdr:rowOff>53616</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59588"/>
          <a:ext cx="889000" cy="118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52585</xdr:rowOff>
    </xdr:from>
    <xdr:to>
      <xdr:col>55</xdr:col>
      <xdr:colOff>50800</xdr:colOff>
      <xdr:row>38</xdr:row>
      <xdr:rowOff>154185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31012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50735</xdr:rowOff>
    </xdr:from>
    <xdr:to>
      <xdr:col>50</xdr:col>
      <xdr:colOff>165100</xdr:colOff>
      <xdr:row>38</xdr:row>
      <xdr:rowOff>152335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143462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121960</xdr:rowOff>
    </xdr:from>
    <xdr:to>
      <xdr:col>46</xdr:col>
      <xdr:colOff>38100</xdr:colOff>
      <xdr:row>39</xdr:row>
      <xdr:rowOff>52110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3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43237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72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22388</xdr:rowOff>
    </xdr:from>
    <xdr:to>
      <xdr:col>41</xdr:col>
      <xdr:colOff>101600</xdr:colOff>
      <xdr:row>32</xdr:row>
      <xdr:rowOff>123988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5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115115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60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2816</xdr:rowOff>
    </xdr:from>
    <xdr:to>
      <xdr:col>36</xdr:col>
      <xdr:colOff>165100</xdr:colOff>
      <xdr:row>39</xdr:row>
      <xdr:rowOff>104416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95543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147951</xdr:rowOff>
    </xdr:from>
    <xdr:to>
      <xdr:col>55</xdr:col>
      <xdr:colOff>0</xdr:colOff>
      <xdr:row>57</xdr:row>
      <xdr:rowOff>70260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749151"/>
          <a:ext cx="838200" cy="9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70260</xdr:rowOff>
    </xdr:from>
    <xdr:to>
      <xdr:col>50</xdr:col>
      <xdr:colOff>114300</xdr:colOff>
      <xdr:row>57</xdr:row>
      <xdr:rowOff>91792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842910"/>
          <a:ext cx="8890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18390</xdr:rowOff>
    </xdr:from>
    <xdr:to>
      <xdr:col>45</xdr:col>
      <xdr:colOff>177800</xdr:colOff>
      <xdr:row>57</xdr:row>
      <xdr:rowOff>91792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791040"/>
          <a:ext cx="889000" cy="7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18390</xdr:rowOff>
    </xdr:from>
    <xdr:to>
      <xdr:col>41</xdr:col>
      <xdr:colOff>50800</xdr:colOff>
      <xdr:row>57</xdr:row>
      <xdr:rowOff>80917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791040"/>
          <a:ext cx="889000" cy="6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86424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88199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97151</xdr:rowOff>
    </xdr:from>
    <xdr:to>
      <xdr:col>55</xdr:col>
      <xdr:colOff>50800</xdr:colOff>
      <xdr:row>57</xdr:row>
      <xdr:rowOff>27301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6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75578</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6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19460</xdr:rowOff>
    </xdr:from>
    <xdr:to>
      <xdr:col>50</xdr:col>
      <xdr:colOff>165100</xdr:colOff>
      <xdr:row>57</xdr:row>
      <xdr:rowOff>121060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7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112187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8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40992</xdr:rowOff>
    </xdr:from>
    <xdr:to>
      <xdr:col>46</xdr:col>
      <xdr:colOff>38100</xdr:colOff>
      <xdr:row>57</xdr:row>
      <xdr:rowOff>142592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133719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139040</xdr:rowOff>
    </xdr:from>
    <xdr:to>
      <xdr:col>41</xdr:col>
      <xdr:colOff>101600</xdr:colOff>
      <xdr:row>57</xdr:row>
      <xdr:rowOff>69190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7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60317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8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30117</xdr:rowOff>
    </xdr:from>
    <xdr:to>
      <xdr:col>36</xdr:col>
      <xdr:colOff>165100</xdr:colOff>
      <xdr:row>57</xdr:row>
      <xdr:rowOff>131717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122844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89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156617</xdr:rowOff>
    </xdr:from>
    <xdr:to>
      <xdr:col>50</xdr:col>
      <xdr:colOff>114300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529717"/>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156617</xdr:rowOff>
    </xdr:from>
    <xdr:to>
      <xdr:col>45</xdr:col>
      <xdr:colOff>177800</xdr:colOff>
      <xdr:row>79</xdr:row>
      <xdr:rowOff>44450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529717"/>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105817</xdr:rowOff>
    </xdr:from>
    <xdr:to>
      <xdr:col>46</xdr:col>
      <xdr:colOff>38100</xdr:colOff>
      <xdr:row>79</xdr:row>
      <xdr:rowOff>35967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27094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7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138340</xdr:rowOff>
    </xdr:from>
    <xdr:to>
      <xdr:col>55</xdr:col>
      <xdr:colOff>0</xdr:colOff>
      <xdr:row>97</xdr:row>
      <xdr:rowOff>98044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597540"/>
          <a:ext cx="838200" cy="1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98044</xdr:rowOff>
    </xdr:from>
    <xdr:to>
      <xdr:col>50</xdr:col>
      <xdr:colOff>114300</xdr:colOff>
      <xdr:row>98</xdr:row>
      <xdr:rowOff>8586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28694"/>
          <a:ext cx="8890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9665</xdr:rowOff>
    </xdr:from>
    <xdr:to>
      <xdr:col>45</xdr:col>
      <xdr:colOff>177800</xdr:colOff>
      <xdr:row>98</xdr:row>
      <xdr:rowOff>8586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640315"/>
          <a:ext cx="889000" cy="1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9665</xdr:rowOff>
    </xdr:from>
    <xdr:to>
      <xdr:col>41</xdr:col>
      <xdr:colOff>50800</xdr:colOff>
      <xdr:row>97</xdr:row>
      <xdr:rowOff>67005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640315"/>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108563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114940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87540</xdr:rowOff>
    </xdr:from>
    <xdr:to>
      <xdr:col>55</xdr:col>
      <xdr:colOff>50800</xdr:colOff>
      <xdr:row>97</xdr:row>
      <xdr:rowOff>17690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65967</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47244</xdr:rowOff>
    </xdr:from>
    <xdr:to>
      <xdr:col>50</xdr:col>
      <xdr:colOff>165100</xdr:colOff>
      <xdr:row>97</xdr:row>
      <xdr:rowOff>148844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139971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7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129236</xdr:rowOff>
    </xdr:from>
    <xdr:to>
      <xdr:col>46</xdr:col>
      <xdr:colOff>38100</xdr:colOff>
      <xdr:row>98</xdr:row>
      <xdr:rowOff>59386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50513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5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130315</xdr:rowOff>
    </xdr:from>
    <xdr:to>
      <xdr:col>41</xdr:col>
      <xdr:colOff>101600</xdr:colOff>
      <xdr:row>97</xdr:row>
      <xdr:rowOff>60465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51592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16205</xdr:rowOff>
    </xdr:from>
    <xdr:to>
      <xdr:col>36</xdr:col>
      <xdr:colOff>165100</xdr:colOff>
      <xdr:row>97</xdr:row>
      <xdr:rowOff>117805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108932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29656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30821</xdr:rowOff>
    </xdr:from>
    <xdr:to>
      <xdr:col>85</xdr:col>
      <xdr:colOff>127000</xdr:colOff>
      <xdr:row>76</xdr:row>
      <xdr:rowOff>36323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61021"/>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35376</xdr:rowOff>
    </xdr:from>
    <xdr:to>
      <xdr:col>81</xdr:col>
      <xdr:colOff>50800</xdr:colOff>
      <xdr:row>76</xdr:row>
      <xdr:rowOff>36323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065576"/>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35376</xdr:rowOff>
    </xdr:from>
    <xdr:to>
      <xdr:col>76</xdr:col>
      <xdr:colOff>114300</xdr:colOff>
      <xdr:row>76</xdr:row>
      <xdr:rowOff>52946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065576"/>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52946</xdr:rowOff>
    </xdr:from>
    <xdr:to>
      <xdr:col>71</xdr:col>
      <xdr:colOff>177800</xdr:colOff>
      <xdr:row>76</xdr:row>
      <xdr:rowOff>63250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083146"/>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127801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132699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151471</xdr:rowOff>
    </xdr:from>
    <xdr:to>
      <xdr:col>85</xdr:col>
      <xdr:colOff>177800</xdr:colOff>
      <xdr:row>76</xdr:row>
      <xdr:rowOff>81621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1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129898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8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156973</xdr:rowOff>
    </xdr:from>
    <xdr:to>
      <xdr:col>81</xdr:col>
      <xdr:colOff>101600</xdr:colOff>
      <xdr:row>76</xdr:row>
      <xdr:rowOff>87123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78250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156026</xdr:rowOff>
    </xdr:from>
    <xdr:to>
      <xdr:col>76</xdr:col>
      <xdr:colOff>165100</xdr:colOff>
      <xdr:row>76</xdr:row>
      <xdr:rowOff>86176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77303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2146</xdr:rowOff>
    </xdr:from>
    <xdr:to>
      <xdr:col>72</xdr:col>
      <xdr:colOff>38100</xdr:colOff>
      <xdr:row>76</xdr:row>
      <xdr:rowOff>103746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94873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12450</xdr:rowOff>
    </xdr:from>
    <xdr:to>
      <xdr:col>67</xdr:col>
      <xdr:colOff>101600</xdr:colOff>
      <xdr:row>76</xdr:row>
      <xdr:rowOff>114050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105177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166584</xdr:rowOff>
    </xdr:from>
    <xdr:to>
      <xdr:col>85</xdr:col>
      <xdr:colOff>127000</xdr:colOff>
      <xdr:row>98</xdr:row>
      <xdr:rowOff>13102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97234"/>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10660</xdr:rowOff>
    </xdr:from>
    <xdr:to>
      <xdr:col>81</xdr:col>
      <xdr:colOff>50800</xdr:colOff>
      <xdr:row>97</xdr:row>
      <xdr:rowOff>166584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41310"/>
          <a:ext cx="889000" cy="15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10660</xdr:rowOff>
    </xdr:from>
    <xdr:to>
      <xdr:col>76</xdr:col>
      <xdr:colOff>114300</xdr:colOff>
      <xdr:row>97</xdr:row>
      <xdr:rowOff>118148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41310"/>
          <a:ext cx="889000" cy="10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118148</xdr:rowOff>
    </xdr:from>
    <xdr:to>
      <xdr:col>71</xdr:col>
      <xdr:colOff>177800</xdr:colOff>
      <xdr:row>97</xdr:row>
      <xdr:rowOff>128901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48798"/>
          <a:ext cx="889000" cy="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36923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48682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133752</xdr:rowOff>
    </xdr:from>
    <xdr:to>
      <xdr:col>85</xdr:col>
      <xdr:colOff>177800</xdr:colOff>
      <xdr:row>98</xdr:row>
      <xdr:rowOff>63902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48679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115784</xdr:rowOff>
    </xdr:from>
    <xdr:to>
      <xdr:col>81</xdr:col>
      <xdr:colOff>101600</xdr:colOff>
      <xdr:row>98</xdr:row>
      <xdr:rowOff>45934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4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37061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3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131310</xdr:rowOff>
    </xdr:from>
    <xdr:to>
      <xdr:col>76</xdr:col>
      <xdr:colOff>165100</xdr:colOff>
      <xdr:row>97</xdr:row>
      <xdr:rowOff>61460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9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77987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67348</xdr:rowOff>
    </xdr:from>
    <xdr:to>
      <xdr:col>72</xdr:col>
      <xdr:colOff>38100</xdr:colOff>
      <xdr:row>97</xdr:row>
      <xdr:rowOff>168948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78101</xdr:rowOff>
    </xdr:from>
    <xdr:to>
      <xdr:col>67</xdr:col>
      <xdr:colOff>101600</xdr:colOff>
      <xdr:row>98</xdr:row>
      <xdr:rowOff>8251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24778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17018</xdr:rowOff>
    </xdr:from>
    <xdr:to>
      <xdr:col>116</xdr:col>
      <xdr:colOff>63500</xdr:colOff>
      <xdr:row>59</xdr:row>
      <xdr:rowOff>17246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3256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17246</xdr:rowOff>
    </xdr:from>
    <xdr:to>
      <xdr:col>111</xdr:col>
      <xdr:colOff>177800</xdr:colOff>
      <xdr:row>59</xdr:row>
      <xdr:rowOff>17475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279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17475</xdr:rowOff>
    </xdr:from>
    <xdr:to>
      <xdr:col>107</xdr:col>
      <xdr:colOff>50800</xdr:colOff>
      <xdr:row>59</xdr:row>
      <xdr:rowOff>17704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3302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17704</xdr:rowOff>
    </xdr:from>
    <xdr:to>
      <xdr:col>102</xdr:col>
      <xdr:colOff>114300</xdr:colOff>
      <xdr:row>59</xdr:row>
      <xdr:rowOff>17856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3325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137668</xdr:rowOff>
    </xdr:from>
    <xdr:to>
      <xdr:col>116</xdr:col>
      <xdr:colOff>114300</xdr:colOff>
      <xdr:row>59</xdr:row>
      <xdr:rowOff>67818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52595</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6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137896</xdr:rowOff>
    </xdr:from>
    <xdr:to>
      <xdr:col>112</xdr:col>
      <xdr:colOff>38100</xdr:colOff>
      <xdr:row>59</xdr:row>
      <xdr:rowOff>68046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59173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138125</xdr:rowOff>
    </xdr:from>
    <xdr:to>
      <xdr:col>107</xdr:col>
      <xdr:colOff>101600</xdr:colOff>
      <xdr:row>59</xdr:row>
      <xdr:rowOff>68275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59402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4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138354</xdr:rowOff>
    </xdr:from>
    <xdr:to>
      <xdr:col>102</xdr:col>
      <xdr:colOff>165100</xdr:colOff>
      <xdr:row>59</xdr:row>
      <xdr:rowOff>68504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59631</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75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138506</xdr:rowOff>
    </xdr:from>
    <xdr:to>
      <xdr:col>98</xdr:col>
      <xdr:colOff>38100</xdr:colOff>
      <xdr:row>59</xdr:row>
      <xdr:rowOff>68656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59783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7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132705</xdr:rowOff>
    </xdr:from>
    <xdr:to>
      <xdr:col>116</xdr:col>
      <xdr:colOff>63500</xdr:colOff>
      <xdr:row>76</xdr:row>
      <xdr:rowOff>118188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91455"/>
          <a:ext cx="838200" cy="1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118188</xdr:rowOff>
    </xdr:from>
    <xdr:to>
      <xdr:col>111</xdr:col>
      <xdr:colOff>177800</xdr:colOff>
      <xdr:row>76</xdr:row>
      <xdr:rowOff>142717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48388"/>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142717</xdr:rowOff>
    </xdr:from>
    <xdr:to>
      <xdr:col>107</xdr:col>
      <xdr:colOff>50800</xdr:colOff>
      <xdr:row>76</xdr:row>
      <xdr:rowOff>160297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72917"/>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160297</xdr:rowOff>
    </xdr:from>
    <xdr:to>
      <xdr:col>102</xdr:col>
      <xdr:colOff>114300</xdr:colOff>
      <xdr:row>77</xdr:row>
      <xdr:rowOff>29606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90497"/>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31645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68495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81905</xdr:rowOff>
    </xdr:from>
    <xdr:to>
      <xdr:col>116</xdr:col>
      <xdr:colOff>114300</xdr:colOff>
      <xdr:row>76</xdr:row>
      <xdr:rowOff>12055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4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104782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67388</xdr:rowOff>
    </xdr:from>
    <xdr:to>
      <xdr:col>112</xdr:col>
      <xdr:colOff>38100</xdr:colOff>
      <xdr:row>76</xdr:row>
      <xdr:rowOff>168988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160115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9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91917</xdr:rowOff>
    </xdr:from>
    <xdr:to>
      <xdr:col>107</xdr:col>
      <xdr:colOff>101600</xdr:colOff>
      <xdr:row>77</xdr:row>
      <xdr:rowOff>22067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13194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109497</xdr:rowOff>
    </xdr:from>
    <xdr:to>
      <xdr:col>102</xdr:col>
      <xdr:colOff>165100</xdr:colOff>
      <xdr:row>77</xdr:row>
      <xdr:rowOff>39647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30774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3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150256</xdr:rowOff>
    </xdr:from>
    <xdr:to>
      <xdr:col>98</xdr:col>
      <xdr:colOff>38100</xdr:colOff>
      <xdr:row>77</xdr:row>
      <xdr:rowOff>80406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71533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性質別歳出の主な構成項目は、人件費、扶助費及び物件費となっている。令和</a:t>
          </a:r>
          <a:r>
            <a:rPr kumimoji="1" lang="en-US" altLang="ja-JP" sz="1100">
              <a:latin typeface="+mn-ea"/>
              <a:ea typeface="+mn-ea"/>
            </a:rPr>
            <a:t>5</a:t>
          </a:r>
          <a:r>
            <a:rPr kumimoji="1" lang="ja-JP" altLang="en-US" sz="1100">
              <a:latin typeface="+mn-ea"/>
              <a:ea typeface="+mn-ea"/>
            </a:rPr>
            <a:t>年度の主な増減理由は以下のとおり。</a:t>
          </a:r>
          <a:endParaRPr kumimoji="1" lang="en-US" altLang="ja-JP" sz="1100">
            <a:latin typeface="+mn-ea"/>
            <a:ea typeface="+mn-ea"/>
          </a:endParaRPr>
        </a:p>
        <a:p>
          <a:r>
            <a:rPr kumimoji="1" lang="ja-JP" altLang="en-US" sz="1100">
              <a:latin typeface="+mn-ea"/>
              <a:ea typeface="+mn-ea"/>
            </a:rPr>
            <a:t>・人件費は住民一人あたり</a:t>
          </a:r>
          <a:r>
            <a:rPr kumimoji="1" lang="en-US" altLang="ja-JP" sz="1100">
              <a:latin typeface="+mn-ea"/>
              <a:ea typeface="+mn-ea"/>
            </a:rPr>
            <a:t>63,220</a:t>
          </a:r>
          <a:r>
            <a:rPr kumimoji="1" lang="ja-JP" altLang="en-US" sz="1100">
              <a:latin typeface="+mn-ea"/>
              <a:ea typeface="+mn-ea"/>
            </a:rPr>
            <a:t>円となっており、類似団体平均を下回っている。令和</a:t>
          </a:r>
          <a:r>
            <a:rPr kumimoji="1" lang="en-US" altLang="ja-JP" sz="1100">
              <a:latin typeface="+mn-ea"/>
              <a:ea typeface="+mn-ea"/>
            </a:rPr>
            <a:t>5</a:t>
          </a:r>
          <a:r>
            <a:rPr kumimoji="1" lang="ja-JP" altLang="en-US" sz="1100">
              <a:latin typeface="+mn-ea"/>
              <a:ea typeface="+mn-ea"/>
            </a:rPr>
            <a:t>年度の事業費は人事院勧告に伴う給与の増加などにより、令和</a:t>
          </a:r>
          <a:r>
            <a:rPr kumimoji="1" lang="en-US" altLang="ja-JP" sz="1100">
              <a:latin typeface="+mn-ea"/>
              <a:ea typeface="+mn-ea"/>
            </a:rPr>
            <a:t>4</a:t>
          </a:r>
          <a:r>
            <a:rPr kumimoji="1" lang="ja-JP" altLang="en-US" sz="1100">
              <a:latin typeface="+mn-ea"/>
              <a:ea typeface="+mn-ea"/>
            </a:rPr>
            <a:t>年度と比較して増加した。</a:t>
          </a:r>
          <a:endParaRPr kumimoji="1" lang="en-US" altLang="ja-JP" sz="1100">
            <a:latin typeface="+mn-ea"/>
            <a:ea typeface="+mn-ea"/>
          </a:endParaRPr>
        </a:p>
        <a:p>
          <a:r>
            <a:rPr kumimoji="1" lang="ja-JP" altLang="en-US" sz="1100">
              <a:latin typeface="+mn-ea"/>
              <a:ea typeface="+mn-ea"/>
            </a:rPr>
            <a:t>・扶助費は住民一人あたり</a:t>
          </a:r>
          <a:r>
            <a:rPr kumimoji="1" lang="en-US" altLang="ja-JP" sz="1100">
              <a:latin typeface="+mn-ea"/>
              <a:ea typeface="+mn-ea"/>
            </a:rPr>
            <a:t>112,519</a:t>
          </a:r>
          <a:r>
            <a:rPr kumimoji="1" lang="ja-JP" altLang="en-US" sz="1100">
              <a:latin typeface="+mn-ea"/>
              <a:ea typeface="+mn-ea"/>
            </a:rPr>
            <a:t>円となっており、類似団体平均を上回っている。令和</a:t>
          </a:r>
          <a:r>
            <a:rPr kumimoji="1" lang="en-US" altLang="ja-JP" sz="1100">
              <a:latin typeface="+mn-ea"/>
              <a:ea typeface="+mn-ea"/>
            </a:rPr>
            <a:t>5</a:t>
          </a:r>
          <a:r>
            <a:rPr kumimoji="1" lang="ja-JP" altLang="en-US" sz="1100">
              <a:latin typeface="+mn-ea"/>
              <a:ea typeface="+mn-ea"/>
            </a:rPr>
            <a:t>年度の事業費は住民税非課税世帯への物価高騰対応重点支援給付金の増加などにより、令和</a:t>
          </a:r>
          <a:r>
            <a:rPr kumimoji="1" lang="en-US" altLang="ja-JP" sz="1100">
              <a:latin typeface="+mn-ea"/>
              <a:ea typeface="+mn-ea"/>
            </a:rPr>
            <a:t>4</a:t>
          </a:r>
          <a:r>
            <a:rPr kumimoji="1" lang="ja-JP" altLang="en-US" sz="1100">
              <a:latin typeface="+mn-ea"/>
              <a:ea typeface="+mn-ea"/>
            </a:rPr>
            <a:t>年度と比較して増加した。</a:t>
          </a:r>
          <a:endParaRPr kumimoji="1" lang="en-US" altLang="ja-JP" sz="1100">
            <a:latin typeface="+mn-ea"/>
            <a:ea typeface="+mn-ea"/>
          </a:endParaRPr>
        </a:p>
        <a:p>
          <a:r>
            <a:rPr kumimoji="1" lang="ja-JP" altLang="en-US" sz="1100">
              <a:latin typeface="+mn-ea"/>
              <a:ea typeface="+mn-ea"/>
            </a:rPr>
            <a:t>・物件費は住民一人あたり</a:t>
          </a:r>
          <a:r>
            <a:rPr kumimoji="1" lang="en-US" altLang="ja-JP" sz="1100">
              <a:latin typeface="+mn-ea"/>
              <a:ea typeface="+mn-ea"/>
            </a:rPr>
            <a:t>69,187</a:t>
          </a:r>
          <a:r>
            <a:rPr kumimoji="1" lang="ja-JP" altLang="en-US" sz="1100">
              <a:latin typeface="+mn-ea"/>
              <a:ea typeface="+mn-ea"/>
            </a:rPr>
            <a:t>円となっており、類似団体平均を下回っている。令和</a:t>
          </a:r>
          <a:r>
            <a:rPr kumimoji="1" lang="en-US" altLang="ja-JP" sz="1100">
              <a:latin typeface="+mn-ea"/>
              <a:ea typeface="+mn-ea"/>
            </a:rPr>
            <a:t>5</a:t>
          </a:r>
          <a:r>
            <a:rPr kumimoji="1" lang="ja-JP" altLang="en-US" sz="1100">
              <a:latin typeface="+mn-ea"/>
              <a:ea typeface="+mn-ea"/>
            </a:rPr>
            <a:t>年度</a:t>
          </a:r>
          <a:r>
            <a:rPr kumimoji="1" lang="ja-JP" altLang="ja-JP" sz="1100">
              <a:solidFill>
                <a:schemeClr val="dk1"/>
              </a:solidFill>
              <a:effectLst/>
              <a:latin typeface="+mn-ea"/>
              <a:ea typeface="+mn-ea"/>
              <a:cs typeface="+mn-cs"/>
            </a:rPr>
            <a:t>の事業費は</a:t>
          </a:r>
          <a:r>
            <a:rPr kumimoji="1" lang="ja-JP" altLang="en-US" sz="1100">
              <a:solidFill>
                <a:schemeClr val="dk1"/>
              </a:solidFill>
              <a:effectLst/>
              <a:latin typeface="+mn-ea"/>
              <a:ea typeface="+mn-ea"/>
              <a:cs typeface="+mn-cs"/>
            </a:rPr>
            <a:t>個別予防接種委託料及びオミクロン接種業務委託料の減少</a:t>
          </a:r>
          <a:r>
            <a:rPr kumimoji="1" lang="ja-JP" altLang="en-US" sz="1100">
              <a:latin typeface="+mn-ea"/>
              <a:ea typeface="+mn-ea"/>
            </a:rPr>
            <a:t>などにより、令和</a:t>
          </a:r>
          <a:r>
            <a:rPr kumimoji="1" lang="en-US" altLang="ja-JP" sz="1100">
              <a:latin typeface="+mn-ea"/>
              <a:ea typeface="+mn-ea"/>
            </a:rPr>
            <a:t>4</a:t>
          </a:r>
          <a:r>
            <a:rPr kumimoji="1" lang="ja-JP" altLang="en-US" sz="1100">
              <a:latin typeface="+mn-ea"/>
              <a:ea typeface="+mn-ea"/>
            </a:rPr>
            <a:t>年度と比較して減少した。</a:t>
          </a:r>
          <a:endParaRPr kumimoji="1" lang="en-US" altLang="ja-JP" sz="1100">
            <a:latin typeface="+mn-ea"/>
            <a:ea typeface="+mn-ea"/>
          </a:endParaRPr>
        </a:p>
        <a:p>
          <a:r>
            <a:rPr kumimoji="1" lang="ja-JP" altLang="en-US" sz="1100">
              <a:latin typeface="+mn-ea"/>
              <a:ea typeface="+mn-ea"/>
            </a:rPr>
            <a:t>・補助費等は住民一人あたり</a:t>
          </a:r>
          <a:r>
            <a:rPr kumimoji="1" lang="en-US" altLang="ja-JP" sz="1100">
              <a:latin typeface="+mn-ea"/>
              <a:ea typeface="+mn-ea"/>
            </a:rPr>
            <a:t>45,336</a:t>
          </a:r>
          <a:r>
            <a:rPr kumimoji="1" lang="ja-JP" altLang="en-US" sz="1100">
              <a:latin typeface="+mn-ea"/>
              <a:ea typeface="+mn-ea"/>
            </a:rPr>
            <a:t>円となっており、類似団体平均を下回っている。令和</a:t>
          </a:r>
          <a:r>
            <a:rPr kumimoji="1" lang="en-US" altLang="ja-JP" sz="1100">
              <a:latin typeface="+mn-ea"/>
              <a:ea typeface="+mn-ea"/>
            </a:rPr>
            <a:t>5</a:t>
          </a:r>
          <a:r>
            <a:rPr kumimoji="1" lang="ja-JP" altLang="en-US" sz="1100">
              <a:latin typeface="+mn-ea"/>
              <a:ea typeface="+mn-ea"/>
            </a:rPr>
            <a:t>年度の事業費は新型コロナウイルスワクチン接種対策費負担金過年度返還金の減少などにより、令和</a:t>
          </a:r>
          <a:r>
            <a:rPr kumimoji="1" lang="en-US" altLang="ja-JP" sz="1100">
              <a:latin typeface="+mn-ea"/>
              <a:ea typeface="+mn-ea"/>
            </a:rPr>
            <a:t>4</a:t>
          </a:r>
          <a:r>
            <a:rPr kumimoji="1" lang="ja-JP" altLang="en-US" sz="1100">
              <a:latin typeface="+mn-ea"/>
              <a:ea typeface="+mn-ea"/>
            </a:rPr>
            <a:t>年度と比較して減少した。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61,128
59,711
66.68
27,228,620
26,100,795
1,064,097
15,571,030
16,234,597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48717</xdr:rowOff>
    </xdr:from>
    <xdr:to>
      <xdr:col>24</xdr:col>
      <xdr:colOff>63500</xdr:colOff>
      <xdr:row>35</xdr:row>
      <xdr:rowOff>113640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9467"/>
          <a:ext cx="8382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99466</xdr:rowOff>
    </xdr:from>
    <xdr:to>
      <xdr:col>19</xdr:col>
      <xdr:colOff>177800</xdr:colOff>
      <xdr:row>35</xdr:row>
      <xdr:rowOff>113640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021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89408</xdr:rowOff>
    </xdr:from>
    <xdr:to>
      <xdr:col>15</xdr:col>
      <xdr:colOff>50800</xdr:colOff>
      <xdr:row>35</xdr:row>
      <xdr:rowOff>99466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9015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82550</xdr:rowOff>
    </xdr:from>
    <xdr:to>
      <xdr:col>10</xdr:col>
      <xdr:colOff>114300</xdr:colOff>
      <xdr:row>35</xdr:row>
      <xdr:rowOff>89408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833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88155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41063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169367</xdr:rowOff>
    </xdr:from>
    <xdr:to>
      <xdr:col>24</xdr:col>
      <xdr:colOff>114300</xdr:colOff>
      <xdr:row>35</xdr:row>
      <xdr:rowOff>99517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20794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5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62840</xdr:rowOff>
    </xdr:from>
    <xdr:to>
      <xdr:col>20</xdr:col>
      <xdr:colOff>38100</xdr:colOff>
      <xdr:row>35</xdr:row>
      <xdr:rowOff>164440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155567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48666</xdr:rowOff>
    </xdr:from>
    <xdr:to>
      <xdr:col>15</xdr:col>
      <xdr:colOff>101600</xdr:colOff>
      <xdr:row>35</xdr:row>
      <xdr:rowOff>150266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166793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38608</xdr:rowOff>
    </xdr:from>
    <xdr:to>
      <xdr:col>10</xdr:col>
      <xdr:colOff>165100</xdr:colOff>
      <xdr:row>35</xdr:row>
      <xdr:rowOff>140208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131335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61551</xdr:rowOff>
    </xdr:from>
    <xdr:to>
      <xdr:col>24</xdr:col>
      <xdr:colOff>63500</xdr:colOff>
      <xdr:row>57</xdr:row>
      <xdr:rowOff>72345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34201"/>
          <a:ext cx="8382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153243</xdr:rowOff>
    </xdr:from>
    <xdr:to>
      <xdr:col>19</xdr:col>
      <xdr:colOff>177800</xdr:colOff>
      <xdr:row>57</xdr:row>
      <xdr:rowOff>61551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54443"/>
          <a:ext cx="889000" cy="7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106228</xdr:rowOff>
    </xdr:from>
    <xdr:to>
      <xdr:col>15</xdr:col>
      <xdr:colOff>50800</xdr:colOff>
      <xdr:row>56</xdr:row>
      <xdr:rowOff>153243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64528"/>
          <a:ext cx="889000" cy="38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106228</xdr:rowOff>
    </xdr:from>
    <xdr:to>
      <xdr:col>10</xdr:col>
      <xdr:colOff>114300</xdr:colOff>
      <xdr:row>57</xdr:row>
      <xdr:rowOff>49988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64528"/>
          <a:ext cx="889000" cy="4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21545</xdr:rowOff>
    </xdr:from>
    <xdr:to>
      <xdr:col>24</xdr:col>
      <xdr:colOff>114300</xdr:colOff>
      <xdr:row>57</xdr:row>
      <xdr:rowOff>123145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107922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10751</xdr:rowOff>
    </xdr:from>
    <xdr:to>
      <xdr:col>20</xdr:col>
      <xdr:colOff>38100</xdr:colOff>
      <xdr:row>57</xdr:row>
      <xdr:rowOff>112351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103478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102443</xdr:rowOff>
    </xdr:from>
    <xdr:to>
      <xdr:col>15</xdr:col>
      <xdr:colOff>101600</xdr:colOff>
      <xdr:row>57</xdr:row>
      <xdr:rowOff>32593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23720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79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55428</xdr:rowOff>
    </xdr:from>
    <xdr:to>
      <xdr:col>10</xdr:col>
      <xdr:colOff>165100</xdr:colOff>
      <xdr:row>54</xdr:row>
      <xdr:rowOff>157028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148155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0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170638</xdr:rowOff>
    </xdr:from>
    <xdr:to>
      <xdr:col>6</xdr:col>
      <xdr:colOff>38100</xdr:colOff>
      <xdr:row>57</xdr:row>
      <xdr:rowOff>100788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7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91915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88689</xdr:rowOff>
    </xdr:from>
    <xdr:to>
      <xdr:col>24</xdr:col>
      <xdr:colOff>63500</xdr:colOff>
      <xdr:row>76</xdr:row>
      <xdr:rowOff>70096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7439"/>
          <a:ext cx="838200" cy="1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11988</xdr:rowOff>
    </xdr:from>
    <xdr:to>
      <xdr:col>19</xdr:col>
      <xdr:colOff>177800</xdr:colOff>
      <xdr:row>76</xdr:row>
      <xdr:rowOff>70096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42188"/>
          <a:ext cx="889000" cy="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11988</xdr:rowOff>
    </xdr:from>
    <xdr:to>
      <xdr:col>15</xdr:col>
      <xdr:colOff>50800</xdr:colOff>
      <xdr:row>77</xdr:row>
      <xdr:rowOff>132091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2188"/>
          <a:ext cx="889000" cy="29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132091</xdr:rowOff>
    </xdr:from>
    <xdr:to>
      <xdr:col>10</xdr:col>
      <xdr:colOff>114300</xdr:colOff>
      <xdr:row>78</xdr:row>
      <xdr:rowOff>79361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33741"/>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75408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133516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37889</xdr:rowOff>
    </xdr:from>
    <xdr:to>
      <xdr:col>24</xdr:col>
      <xdr:colOff>114300</xdr:colOff>
      <xdr:row>75</xdr:row>
      <xdr:rowOff>139489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60766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4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19296</xdr:rowOff>
    </xdr:from>
    <xdr:to>
      <xdr:col>20</xdr:col>
      <xdr:colOff>38100</xdr:colOff>
      <xdr:row>76</xdr:row>
      <xdr:rowOff>120896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137423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132638</xdr:rowOff>
    </xdr:from>
    <xdr:to>
      <xdr:col>15</xdr:col>
      <xdr:colOff>101600</xdr:colOff>
      <xdr:row>76</xdr:row>
      <xdr:rowOff>62788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53915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8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81291</xdr:rowOff>
    </xdr:from>
    <xdr:to>
      <xdr:col>10</xdr:col>
      <xdr:colOff>165100</xdr:colOff>
      <xdr:row>78</xdr:row>
      <xdr:rowOff>11441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7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28561</xdr:rowOff>
    </xdr:from>
    <xdr:to>
      <xdr:col>6</xdr:col>
      <xdr:colOff>38100</xdr:colOff>
      <xdr:row>78</xdr:row>
      <xdr:rowOff>130161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121288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9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47270</xdr:rowOff>
    </xdr:from>
    <xdr:to>
      <xdr:col>24</xdr:col>
      <xdr:colOff>63500</xdr:colOff>
      <xdr:row>97</xdr:row>
      <xdr:rowOff>109238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77920"/>
          <a:ext cx="838200" cy="6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47270</xdr:rowOff>
    </xdr:from>
    <xdr:to>
      <xdr:col>19</xdr:col>
      <xdr:colOff>177800</xdr:colOff>
      <xdr:row>97</xdr:row>
      <xdr:rowOff>115697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77920"/>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115697</xdr:rowOff>
    </xdr:from>
    <xdr:to>
      <xdr:col>15</xdr:col>
      <xdr:colOff>50800</xdr:colOff>
      <xdr:row>98</xdr:row>
      <xdr:rowOff>86303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46347"/>
          <a:ext cx="889000" cy="14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86303</xdr:rowOff>
    </xdr:from>
    <xdr:to>
      <xdr:col>10</xdr:col>
      <xdr:colOff>114300</xdr:colOff>
      <xdr:row>98</xdr:row>
      <xdr:rowOff>110764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88403"/>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58438</xdr:rowOff>
    </xdr:from>
    <xdr:to>
      <xdr:col>24</xdr:col>
      <xdr:colOff>114300</xdr:colOff>
      <xdr:row>97</xdr:row>
      <xdr:rowOff>160038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36865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167920</xdr:rowOff>
    </xdr:from>
    <xdr:to>
      <xdr:col>20</xdr:col>
      <xdr:colOff>38100</xdr:colOff>
      <xdr:row>97</xdr:row>
      <xdr:rowOff>98070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89197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64897</xdr:rowOff>
    </xdr:from>
    <xdr:to>
      <xdr:col>15</xdr:col>
      <xdr:colOff>101600</xdr:colOff>
      <xdr:row>97</xdr:row>
      <xdr:rowOff>166497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157624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35503</xdr:rowOff>
    </xdr:from>
    <xdr:to>
      <xdr:col>10</xdr:col>
      <xdr:colOff>165100</xdr:colOff>
      <xdr:row>98</xdr:row>
      <xdr:rowOff>137103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128230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59964</xdr:rowOff>
    </xdr:from>
    <xdr:to>
      <xdr:col>6</xdr:col>
      <xdr:colOff>38100</xdr:colOff>
      <xdr:row>98</xdr:row>
      <xdr:rowOff>161564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152691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133665</xdr:rowOff>
    </xdr:from>
    <xdr:to>
      <xdr:col>55</xdr:col>
      <xdr:colOff>0</xdr:colOff>
      <xdr:row>38</xdr:row>
      <xdr:rowOff>133756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4876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133756</xdr:rowOff>
    </xdr:from>
    <xdr:to>
      <xdr:col>50</xdr:col>
      <xdr:colOff>114300</xdr:colOff>
      <xdr:row>38</xdr:row>
      <xdr:rowOff>133756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48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133665</xdr:rowOff>
    </xdr:from>
    <xdr:to>
      <xdr:col>45</xdr:col>
      <xdr:colOff>177800</xdr:colOff>
      <xdr:row>38</xdr:row>
      <xdr:rowOff>133756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4876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133482</xdr:rowOff>
    </xdr:from>
    <xdr:to>
      <xdr:col>41</xdr:col>
      <xdr:colOff>50800</xdr:colOff>
      <xdr:row>38</xdr:row>
      <xdr:rowOff>133665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4858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123359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142196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1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82865</xdr:rowOff>
    </xdr:from>
    <xdr:to>
      <xdr:col>55</xdr:col>
      <xdr:colOff>50800</xdr:colOff>
      <xdr:row>39</xdr:row>
      <xdr:rowOff>13015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169242</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82956</xdr:rowOff>
    </xdr:from>
    <xdr:to>
      <xdr:col>50</xdr:col>
      <xdr:colOff>165100</xdr:colOff>
      <xdr:row>39</xdr:row>
      <xdr:rowOff>13106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4233</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82956</xdr:rowOff>
    </xdr:from>
    <xdr:to>
      <xdr:col>46</xdr:col>
      <xdr:colOff>38100</xdr:colOff>
      <xdr:row>39</xdr:row>
      <xdr:rowOff>13106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4233</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82865</xdr:rowOff>
    </xdr:from>
    <xdr:to>
      <xdr:col>41</xdr:col>
      <xdr:colOff>101600</xdr:colOff>
      <xdr:row>39</xdr:row>
      <xdr:rowOff>13015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4142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9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82682</xdr:rowOff>
    </xdr:from>
    <xdr:to>
      <xdr:col>36</xdr:col>
      <xdr:colOff>165100</xdr:colOff>
      <xdr:row>39</xdr:row>
      <xdr:rowOff>12832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3959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90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149136</xdr:rowOff>
    </xdr:from>
    <xdr:to>
      <xdr:col>55</xdr:col>
      <xdr:colOff>0</xdr:colOff>
      <xdr:row>58</xdr:row>
      <xdr:rowOff>19444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21786"/>
          <a:ext cx="8382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164338</xdr:rowOff>
    </xdr:from>
    <xdr:to>
      <xdr:col>50</xdr:col>
      <xdr:colOff>114300</xdr:colOff>
      <xdr:row>58</xdr:row>
      <xdr:rowOff>19444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36988"/>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164338</xdr:rowOff>
    </xdr:from>
    <xdr:to>
      <xdr:col>45</xdr:col>
      <xdr:colOff>177800</xdr:colOff>
      <xdr:row>58</xdr:row>
      <xdr:rowOff>11544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36988"/>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11544</xdr:rowOff>
    </xdr:from>
    <xdr:to>
      <xdr:col>41</xdr:col>
      <xdr:colOff>50800</xdr:colOff>
      <xdr:row>58</xdr:row>
      <xdr:rowOff>44539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55644"/>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146714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158501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98336</xdr:rowOff>
    </xdr:from>
    <xdr:to>
      <xdr:col>55</xdr:col>
      <xdr:colOff>50800</xdr:colOff>
      <xdr:row>58</xdr:row>
      <xdr:rowOff>28486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121213</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140094</xdr:rowOff>
    </xdr:from>
    <xdr:to>
      <xdr:col>50</xdr:col>
      <xdr:colOff>165100</xdr:colOff>
      <xdr:row>58</xdr:row>
      <xdr:rowOff>70244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86771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113538</xdr:rowOff>
    </xdr:from>
    <xdr:to>
      <xdr:col>46</xdr:col>
      <xdr:colOff>38100</xdr:colOff>
      <xdr:row>58</xdr:row>
      <xdr:rowOff>43688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60215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132194</xdr:rowOff>
    </xdr:from>
    <xdr:to>
      <xdr:col>41</xdr:col>
      <xdr:colOff>101600</xdr:colOff>
      <xdr:row>58</xdr:row>
      <xdr:rowOff>62344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53471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165189</xdr:rowOff>
    </xdr:from>
    <xdr:to>
      <xdr:col>36</xdr:col>
      <xdr:colOff>165100</xdr:colOff>
      <xdr:row>58</xdr:row>
      <xdr:rowOff>95339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86466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0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149834</xdr:rowOff>
    </xdr:from>
    <xdr:to>
      <xdr:col>55</xdr:col>
      <xdr:colOff>0</xdr:colOff>
      <xdr:row>78</xdr:row>
      <xdr:rowOff>166656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22934"/>
          <a:ext cx="8382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137167</xdr:rowOff>
    </xdr:from>
    <xdr:to>
      <xdr:col>50</xdr:col>
      <xdr:colOff>114300</xdr:colOff>
      <xdr:row>78</xdr:row>
      <xdr:rowOff>149834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510267"/>
          <a:ext cx="8890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106114</xdr:rowOff>
    </xdr:from>
    <xdr:to>
      <xdr:col>45</xdr:col>
      <xdr:colOff>177800</xdr:colOff>
      <xdr:row>78</xdr:row>
      <xdr:rowOff>137167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79214"/>
          <a:ext cx="889000" cy="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106114</xdr:rowOff>
    </xdr:from>
    <xdr:to>
      <xdr:col>41</xdr:col>
      <xdr:colOff>50800</xdr:colOff>
      <xdr:row>78</xdr:row>
      <xdr:rowOff>171095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9214"/>
          <a:ext cx="889000" cy="6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33424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115856</xdr:rowOff>
    </xdr:from>
    <xdr:to>
      <xdr:col>55</xdr:col>
      <xdr:colOff>50800</xdr:colOff>
      <xdr:row>79</xdr:row>
      <xdr:rowOff>46006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30783</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0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99034</xdr:rowOff>
    </xdr:from>
    <xdr:to>
      <xdr:col>50</xdr:col>
      <xdr:colOff>165100</xdr:colOff>
      <xdr:row>79</xdr:row>
      <xdr:rowOff>29184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20311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86367</xdr:rowOff>
    </xdr:from>
    <xdr:to>
      <xdr:col>46</xdr:col>
      <xdr:colOff>38100</xdr:colOff>
      <xdr:row>79</xdr:row>
      <xdr:rowOff>16517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7644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55314</xdr:rowOff>
    </xdr:from>
    <xdr:to>
      <xdr:col>41</xdr:col>
      <xdr:colOff>101600</xdr:colOff>
      <xdr:row>78</xdr:row>
      <xdr:rowOff>156914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148041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120295</xdr:rowOff>
    </xdr:from>
    <xdr:to>
      <xdr:col>36</xdr:col>
      <xdr:colOff>165100</xdr:colOff>
      <xdr:row>79</xdr:row>
      <xdr:rowOff>50445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41572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53110</xdr:rowOff>
    </xdr:from>
    <xdr:to>
      <xdr:col>55</xdr:col>
      <xdr:colOff>0</xdr:colOff>
      <xdr:row>98</xdr:row>
      <xdr:rowOff>100724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55210"/>
          <a:ext cx="8382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100724</xdr:rowOff>
    </xdr:from>
    <xdr:to>
      <xdr:col>50</xdr:col>
      <xdr:colOff>114300</xdr:colOff>
      <xdr:row>99</xdr:row>
      <xdr:rowOff>4369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02824"/>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4369</xdr:rowOff>
    </xdr:from>
    <xdr:to>
      <xdr:col>45</xdr:col>
      <xdr:colOff>177800</xdr:colOff>
      <xdr:row>99</xdr:row>
      <xdr:rowOff>64408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77919"/>
          <a:ext cx="889000" cy="6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57649</xdr:rowOff>
    </xdr:from>
    <xdr:to>
      <xdr:col>41</xdr:col>
      <xdr:colOff>50800</xdr:colOff>
      <xdr:row>99</xdr:row>
      <xdr:rowOff>64408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7031199"/>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170401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46925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2310</xdr:rowOff>
    </xdr:from>
    <xdr:to>
      <xdr:col>55</xdr:col>
      <xdr:colOff>50800</xdr:colOff>
      <xdr:row>98</xdr:row>
      <xdr:rowOff>103910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152187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8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49924</xdr:rowOff>
    </xdr:from>
    <xdr:to>
      <xdr:col>50</xdr:col>
      <xdr:colOff>165100</xdr:colOff>
      <xdr:row>98</xdr:row>
      <xdr:rowOff>151524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142651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125019</xdr:rowOff>
    </xdr:from>
    <xdr:to>
      <xdr:col>46</xdr:col>
      <xdr:colOff>38100</xdr:colOff>
      <xdr:row>99</xdr:row>
      <xdr:rowOff>55169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46296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1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13608</xdr:rowOff>
    </xdr:from>
    <xdr:to>
      <xdr:col>41</xdr:col>
      <xdr:colOff>101600</xdr:colOff>
      <xdr:row>99</xdr:row>
      <xdr:rowOff>115208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106335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6849</xdr:rowOff>
    </xdr:from>
    <xdr:to>
      <xdr:col>36</xdr:col>
      <xdr:colOff>165100</xdr:colOff>
      <xdr:row>99</xdr:row>
      <xdr:rowOff>108449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99576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7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18176</xdr:rowOff>
    </xdr:from>
    <xdr:to>
      <xdr:col>85</xdr:col>
      <xdr:colOff>127000</xdr:colOff>
      <xdr:row>37</xdr:row>
      <xdr:rowOff>92746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18926"/>
          <a:ext cx="838200" cy="4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92746</xdr:rowOff>
    </xdr:from>
    <xdr:to>
      <xdr:col>81</xdr:col>
      <xdr:colOff>50800</xdr:colOff>
      <xdr:row>37</xdr:row>
      <xdr:rowOff>96494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36396"/>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10998</xdr:rowOff>
    </xdr:from>
    <xdr:to>
      <xdr:col>76</xdr:col>
      <xdr:colOff>114300</xdr:colOff>
      <xdr:row>37</xdr:row>
      <xdr:rowOff>96494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54648"/>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10998</xdr:rowOff>
    </xdr:from>
    <xdr:to>
      <xdr:col>71</xdr:col>
      <xdr:colOff>177800</xdr:colOff>
      <xdr:row>37</xdr:row>
      <xdr:rowOff>110622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54648"/>
          <a:ext cx="8890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124000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138826</xdr:rowOff>
    </xdr:from>
    <xdr:to>
      <xdr:col>85</xdr:col>
      <xdr:colOff>177800</xdr:colOff>
      <xdr:row>35</xdr:row>
      <xdr:rowOff>68976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161703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41946</xdr:rowOff>
    </xdr:from>
    <xdr:to>
      <xdr:col>81</xdr:col>
      <xdr:colOff>101600</xdr:colOff>
      <xdr:row>37</xdr:row>
      <xdr:rowOff>143546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134673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7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45694</xdr:rowOff>
    </xdr:from>
    <xdr:to>
      <xdr:col>76</xdr:col>
      <xdr:colOff>165100</xdr:colOff>
      <xdr:row>37</xdr:row>
      <xdr:rowOff>147294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138422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131648</xdr:rowOff>
    </xdr:from>
    <xdr:to>
      <xdr:col>72</xdr:col>
      <xdr:colOff>38100</xdr:colOff>
      <xdr:row>37</xdr:row>
      <xdr:rowOff>61798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52925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59822</xdr:rowOff>
    </xdr:from>
    <xdr:to>
      <xdr:col>67</xdr:col>
      <xdr:colOff>101600</xdr:colOff>
      <xdr:row>37</xdr:row>
      <xdr:rowOff>161422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152549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106579</xdr:rowOff>
    </xdr:from>
    <xdr:to>
      <xdr:col>85</xdr:col>
      <xdr:colOff>127000</xdr:colOff>
      <xdr:row>58</xdr:row>
      <xdr:rowOff>125222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50679"/>
          <a:ext cx="838200" cy="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94818</xdr:rowOff>
    </xdr:from>
    <xdr:to>
      <xdr:col>81</xdr:col>
      <xdr:colOff>50800</xdr:colOff>
      <xdr:row>58</xdr:row>
      <xdr:rowOff>125222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10038918"/>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118783</xdr:rowOff>
    </xdr:from>
    <xdr:to>
      <xdr:col>76</xdr:col>
      <xdr:colOff>114300</xdr:colOff>
      <xdr:row>58</xdr:row>
      <xdr:rowOff>94818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91433"/>
          <a:ext cx="889000" cy="1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118783</xdr:rowOff>
    </xdr:from>
    <xdr:to>
      <xdr:col>71</xdr:col>
      <xdr:colOff>177800</xdr:colOff>
      <xdr:row>58</xdr:row>
      <xdr:rowOff>53822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91433"/>
          <a:ext cx="8890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55779</xdr:rowOff>
    </xdr:from>
    <xdr:to>
      <xdr:col>85</xdr:col>
      <xdr:colOff>177800</xdr:colOff>
      <xdr:row>58</xdr:row>
      <xdr:rowOff>157379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142156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74422</xdr:rowOff>
    </xdr:from>
    <xdr:to>
      <xdr:col>81</xdr:col>
      <xdr:colOff>101600</xdr:colOff>
      <xdr:row>59</xdr:row>
      <xdr:rowOff>4572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167149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44018</xdr:rowOff>
    </xdr:from>
    <xdr:to>
      <xdr:col>76</xdr:col>
      <xdr:colOff>165100</xdr:colOff>
      <xdr:row>58</xdr:row>
      <xdr:rowOff>145618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136745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67983</xdr:rowOff>
    </xdr:from>
    <xdr:to>
      <xdr:col>72</xdr:col>
      <xdr:colOff>38100</xdr:colOff>
      <xdr:row>57</xdr:row>
      <xdr:rowOff>169583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160710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3022</xdr:rowOff>
    </xdr:from>
    <xdr:to>
      <xdr:col>67</xdr:col>
      <xdr:colOff>101600</xdr:colOff>
      <xdr:row>58</xdr:row>
      <xdr:rowOff>104622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95749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29656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30821</xdr:rowOff>
    </xdr:from>
    <xdr:to>
      <xdr:col>85</xdr:col>
      <xdr:colOff>127000</xdr:colOff>
      <xdr:row>96</xdr:row>
      <xdr:rowOff>36323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90021"/>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35376</xdr:rowOff>
    </xdr:from>
    <xdr:to>
      <xdr:col>81</xdr:col>
      <xdr:colOff>50800</xdr:colOff>
      <xdr:row>96</xdr:row>
      <xdr:rowOff>36323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494576"/>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35376</xdr:rowOff>
    </xdr:from>
    <xdr:to>
      <xdr:col>76</xdr:col>
      <xdr:colOff>114300</xdr:colOff>
      <xdr:row>96</xdr:row>
      <xdr:rowOff>52946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94576"/>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52946</xdr:rowOff>
    </xdr:from>
    <xdr:to>
      <xdr:col>71</xdr:col>
      <xdr:colOff>177800</xdr:colOff>
      <xdr:row>96</xdr:row>
      <xdr:rowOff>63250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12146"/>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127736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132618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151471</xdr:rowOff>
    </xdr:from>
    <xdr:to>
      <xdr:col>85</xdr:col>
      <xdr:colOff>177800</xdr:colOff>
      <xdr:row>96</xdr:row>
      <xdr:rowOff>81621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3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129898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156973</xdr:rowOff>
    </xdr:from>
    <xdr:to>
      <xdr:col>81</xdr:col>
      <xdr:colOff>101600</xdr:colOff>
      <xdr:row>96</xdr:row>
      <xdr:rowOff>87123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78250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156026</xdr:rowOff>
    </xdr:from>
    <xdr:to>
      <xdr:col>76</xdr:col>
      <xdr:colOff>165100</xdr:colOff>
      <xdr:row>96</xdr:row>
      <xdr:rowOff>86176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77303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2146</xdr:rowOff>
    </xdr:from>
    <xdr:to>
      <xdr:col>72</xdr:col>
      <xdr:colOff>38100</xdr:colOff>
      <xdr:row>96</xdr:row>
      <xdr:rowOff>103746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94873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12450</xdr:rowOff>
    </xdr:from>
    <xdr:to>
      <xdr:col>67</xdr:col>
      <xdr:colOff>101600</xdr:colOff>
      <xdr:row>96</xdr:row>
      <xdr:rowOff>114050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目的別歳出の主な構成項目は総務費、民生費及び教育費となっている。令和</a:t>
          </a:r>
          <a:r>
            <a:rPr kumimoji="1" lang="en-US" altLang="ja-JP" sz="1100">
              <a:latin typeface="+mn-ea"/>
              <a:ea typeface="+mn-ea"/>
            </a:rPr>
            <a:t>5</a:t>
          </a:r>
          <a:r>
            <a:rPr kumimoji="1" lang="ja-JP" altLang="en-US" sz="1100">
              <a:latin typeface="+mn-ea"/>
              <a:ea typeface="+mn-ea"/>
            </a:rPr>
            <a:t>年度における主な増減理由は以下のとおり。</a:t>
          </a:r>
          <a:endParaRPr kumimoji="1" lang="en-US" altLang="ja-JP" sz="1100">
            <a:latin typeface="+mn-ea"/>
            <a:ea typeface="+mn-ea"/>
          </a:endParaRPr>
        </a:p>
        <a:p>
          <a:r>
            <a:rPr kumimoji="1" lang="ja-JP" altLang="en-US" sz="1100">
              <a:latin typeface="+mn-ea"/>
              <a:ea typeface="+mn-ea"/>
            </a:rPr>
            <a:t>・総務費は住民一人あたり</a:t>
          </a:r>
          <a:r>
            <a:rPr kumimoji="1" lang="en-US" altLang="ja-JP" sz="1100">
              <a:latin typeface="+mn-ea"/>
              <a:ea typeface="+mn-ea"/>
            </a:rPr>
            <a:t>52.232</a:t>
          </a:r>
          <a:r>
            <a:rPr kumimoji="1" lang="ja-JP" altLang="en-US" sz="1100">
              <a:latin typeface="+mn-ea"/>
              <a:ea typeface="+mn-ea"/>
            </a:rPr>
            <a:t>円となっており、類似団体平均を下回っている。令和</a:t>
          </a:r>
          <a:r>
            <a:rPr kumimoji="1" lang="en-US" altLang="ja-JP" sz="1100">
              <a:latin typeface="+mn-ea"/>
              <a:ea typeface="+mn-ea"/>
            </a:rPr>
            <a:t>5</a:t>
          </a:r>
          <a:r>
            <a:rPr kumimoji="1" lang="ja-JP" altLang="en-US" sz="1100">
              <a:latin typeface="+mn-ea"/>
              <a:ea typeface="+mn-ea"/>
            </a:rPr>
            <a:t>年度の事業費は公共事業整備基金積立金などにより減少している。</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・民生費</a:t>
          </a:r>
          <a:r>
            <a:rPr kumimoji="1" lang="ja-JP" altLang="ja-JP" sz="1100">
              <a:solidFill>
                <a:schemeClr val="dk1"/>
              </a:solidFill>
              <a:effectLst/>
              <a:latin typeface="+mn-ea"/>
              <a:ea typeface="+mn-ea"/>
              <a:cs typeface="+mn-cs"/>
            </a:rPr>
            <a:t>は住民一人あた</a:t>
          </a:r>
          <a:r>
            <a:rPr kumimoji="1" lang="ja-JP" altLang="en-US" sz="1100">
              <a:solidFill>
                <a:schemeClr val="dk1"/>
              </a:solidFill>
              <a:effectLst/>
              <a:latin typeface="+mn-ea"/>
              <a:ea typeface="+mn-ea"/>
              <a:cs typeface="+mn-cs"/>
            </a:rPr>
            <a:t>り</a:t>
          </a:r>
          <a:r>
            <a:rPr kumimoji="1" lang="en-US" altLang="ja-JP" sz="1100">
              <a:solidFill>
                <a:schemeClr val="dk1"/>
              </a:solidFill>
              <a:effectLst/>
              <a:latin typeface="+mn-ea"/>
              <a:ea typeface="+mn-ea"/>
              <a:cs typeface="+mn-cs"/>
            </a:rPr>
            <a:t>183,936</a:t>
          </a:r>
          <a:r>
            <a:rPr kumimoji="1" lang="ja-JP" altLang="ja-JP" sz="1100">
              <a:solidFill>
                <a:schemeClr val="dk1"/>
              </a:solidFill>
              <a:effectLst/>
              <a:latin typeface="+mn-ea"/>
              <a:ea typeface="+mn-ea"/>
              <a:cs typeface="+mn-cs"/>
            </a:rPr>
            <a:t>円となっており、類似団体平均を</a:t>
          </a:r>
          <a:r>
            <a:rPr kumimoji="1" lang="ja-JP" altLang="en-US" sz="1100">
              <a:solidFill>
                <a:schemeClr val="dk1"/>
              </a:solidFill>
              <a:effectLst/>
              <a:latin typeface="+mn-ea"/>
              <a:ea typeface="+mn-ea"/>
              <a:cs typeface="+mn-cs"/>
            </a:rPr>
            <a:t>上</a:t>
          </a:r>
          <a:r>
            <a:rPr kumimoji="1" lang="ja-JP" altLang="ja-JP" sz="1100">
              <a:solidFill>
                <a:schemeClr val="dk1"/>
              </a:solidFill>
              <a:effectLst/>
              <a:latin typeface="+mn-ea"/>
              <a:ea typeface="+mn-ea"/>
              <a:cs typeface="+mn-cs"/>
            </a:rPr>
            <a:t>回っている。令和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年度の事業費は</a:t>
          </a:r>
          <a:r>
            <a:rPr kumimoji="1" lang="ja-JP" altLang="en-US" sz="1100">
              <a:solidFill>
                <a:schemeClr val="dk1"/>
              </a:solidFill>
              <a:effectLst/>
              <a:latin typeface="+mn-ea"/>
              <a:ea typeface="+mn-ea"/>
              <a:cs typeface="+mn-cs"/>
            </a:rPr>
            <a:t>住民税非課税世帯への物価高騰対応重点支援給付金などにより増加した。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・教育費</a:t>
          </a:r>
          <a:r>
            <a:rPr kumimoji="1" lang="ja-JP" altLang="ja-JP" sz="1100">
              <a:solidFill>
                <a:schemeClr val="dk1"/>
              </a:solidFill>
              <a:effectLst/>
              <a:latin typeface="+mn-ea"/>
              <a:ea typeface="+mn-ea"/>
              <a:cs typeface="+mn-cs"/>
            </a:rPr>
            <a:t>は住民一人あたり</a:t>
          </a:r>
          <a:r>
            <a:rPr kumimoji="1" lang="en-US" altLang="ja-JP" sz="1100">
              <a:solidFill>
                <a:schemeClr val="dk1"/>
              </a:solidFill>
              <a:effectLst/>
              <a:latin typeface="+mn-ea"/>
              <a:ea typeface="+mn-ea"/>
              <a:cs typeface="+mn-cs"/>
            </a:rPr>
            <a:t>38,608</a:t>
          </a:r>
          <a:r>
            <a:rPr kumimoji="1" lang="ja-JP" altLang="ja-JP" sz="1100">
              <a:solidFill>
                <a:schemeClr val="dk1"/>
              </a:solidFill>
              <a:effectLst/>
              <a:latin typeface="+mn-ea"/>
              <a:ea typeface="+mn-ea"/>
              <a:cs typeface="+mn-cs"/>
            </a:rPr>
            <a:t>円となっており、類似団体平均を下回っている。令和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年度の事業費は</a:t>
          </a:r>
          <a:r>
            <a:rPr kumimoji="1" lang="ja-JP" altLang="en-US" sz="1100">
              <a:solidFill>
                <a:schemeClr val="dk1"/>
              </a:solidFill>
              <a:effectLst/>
              <a:latin typeface="+mn-ea"/>
              <a:ea typeface="+mn-ea"/>
              <a:cs typeface="+mn-cs"/>
            </a:rPr>
            <a:t>中学校体験学習事業委託料、体育施設改修工事などにより増加した。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・消防費</a:t>
          </a:r>
          <a:r>
            <a:rPr kumimoji="1" lang="ja-JP" altLang="ja-JP" sz="1100">
              <a:solidFill>
                <a:schemeClr val="dk1"/>
              </a:solidFill>
              <a:effectLst/>
              <a:latin typeface="+mn-ea"/>
              <a:ea typeface="+mn-ea"/>
              <a:cs typeface="+mn-cs"/>
            </a:rPr>
            <a:t>は住民一人あたり</a:t>
          </a:r>
          <a:r>
            <a:rPr kumimoji="1" lang="en-US" altLang="ja-JP" sz="1100">
              <a:solidFill>
                <a:schemeClr val="dk1"/>
              </a:solidFill>
              <a:effectLst/>
              <a:latin typeface="+mn-ea"/>
              <a:ea typeface="+mn-ea"/>
              <a:cs typeface="+mn-cs"/>
            </a:rPr>
            <a:t>23,908</a:t>
          </a:r>
          <a:r>
            <a:rPr kumimoji="1" lang="ja-JP" altLang="ja-JP" sz="1100">
              <a:solidFill>
                <a:schemeClr val="dk1"/>
              </a:solidFill>
              <a:effectLst/>
              <a:latin typeface="+mn-ea"/>
              <a:ea typeface="+mn-ea"/>
              <a:cs typeface="+mn-cs"/>
            </a:rPr>
            <a:t>円となっており、類似団体平均を</a:t>
          </a:r>
          <a:r>
            <a:rPr kumimoji="1" lang="ja-JP" altLang="en-US" sz="1100">
              <a:solidFill>
                <a:schemeClr val="dk1"/>
              </a:solidFill>
              <a:effectLst/>
              <a:latin typeface="+mn-ea"/>
              <a:ea typeface="+mn-ea"/>
              <a:cs typeface="+mn-cs"/>
            </a:rPr>
            <a:t>上</a:t>
          </a:r>
          <a:r>
            <a:rPr kumimoji="1" lang="ja-JP" altLang="ja-JP" sz="1100">
              <a:solidFill>
                <a:schemeClr val="dk1"/>
              </a:solidFill>
              <a:effectLst/>
              <a:latin typeface="+mn-ea"/>
              <a:ea typeface="+mn-ea"/>
              <a:cs typeface="+mn-cs"/>
            </a:rPr>
            <a:t>回っている。</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年度の事業費は消防庁舎改修工事、救助工作車購入などにより増加した。</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令和</a:t>
          </a:r>
          <a:r>
            <a:rPr kumimoji="1" lang="en-US" altLang="ja-JP" sz="1200">
              <a:latin typeface="+mn-ea"/>
              <a:ea typeface="+mn-ea"/>
            </a:rPr>
            <a:t>5</a:t>
          </a:r>
          <a:r>
            <a:rPr kumimoji="1" lang="ja-JP" altLang="en-US" sz="1200">
              <a:latin typeface="+mn-ea"/>
              <a:ea typeface="+mn-ea"/>
            </a:rPr>
            <a:t>年度末の財政調整基金残高は令和</a:t>
          </a:r>
          <a:r>
            <a:rPr kumimoji="1" lang="en-US" altLang="ja-JP" sz="1200">
              <a:latin typeface="+mn-ea"/>
              <a:ea typeface="+mn-ea"/>
            </a:rPr>
            <a:t>5</a:t>
          </a:r>
          <a:r>
            <a:rPr kumimoji="1" lang="ja-JP" altLang="en-US" sz="1200">
              <a:latin typeface="+mn-ea"/>
              <a:ea typeface="+mn-ea"/>
            </a:rPr>
            <a:t>年度中の取崩額が積立額を上回り、令和</a:t>
          </a:r>
          <a:r>
            <a:rPr kumimoji="1" lang="en-US" altLang="ja-JP" sz="1200">
              <a:latin typeface="+mn-ea"/>
              <a:ea typeface="+mn-ea"/>
            </a:rPr>
            <a:t>4</a:t>
          </a:r>
          <a:r>
            <a:rPr kumimoji="1" lang="ja-JP" altLang="en-US" sz="1200">
              <a:latin typeface="+mn-ea"/>
              <a:ea typeface="+mn-ea"/>
            </a:rPr>
            <a:t>年度末の残高と比較して減少した。その他特定目的基金では、公共施設整備基金や地域福祉振興基金で令和</a:t>
          </a:r>
          <a:r>
            <a:rPr kumimoji="1" lang="en-US" altLang="ja-JP" sz="1200">
              <a:latin typeface="+mn-ea"/>
              <a:ea typeface="+mn-ea"/>
            </a:rPr>
            <a:t>4</a:t>
          </a:r>
          <a:r>
            <a:rPr kumimoji="1" lang="ja-JP" altLang="en-US" sz="1200">
              <a:latin typeface="+mn-ea"/>
              <a:ea typeface="+mn-ea"/>
            </a:rPr>
            <a:t>年度と比較して大きく取崩したことに伴い、実質単年度収支が赤字に転じた。</a:t>
          </a:r>
          <a:endParaRPr kumimoji="1" lang="en-US" altLang="ja-JP" sz="1200">
            <a:latin typeface="+mn-ea"/>
            <a:ea typeface="+mn-ea"/>
          </a:endParaRPr>
        </a:p>
        <a:p>
          <a:r>
            <a:rPr kumimoji="1" lang="ja-JP" altLang="en-US" sz="1200">
              <a:latin typeface="+mn-ea"/>
              <a:ea typeface="+mn-ea"/>
            </a:rPr>
            <a:t>　なお、実質収支額は継続的に黒字を確保している。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市の全会計において黒字を維持することができた。今後も必要に応じて各会計に対する繰出金の基準の見直しを行うとともに、各会計において更なる経費削減及び収入確保の取組みを行い、引き続き黒字の維持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年度の元利償還金は、旧合併特例事業債で元金の償還が始まった事業があったことにより、令和</a:t>
          </a:r>
          <a:r>
            <a:rPr kumimoji="1" lang="en-US" altLang="ja-JP" sz="1100">
              <a:latin typeface="+mn-ea"/>
              <a:ea typeface="+mn-ea"/>
            </a:rPr>
            <a:t>4</a:t>
          </a:r>
          <a:r>
            <a:rPr kumimoji="1" lang="ja-JP" altLang="en-US" sz="1100">
              <a:latin typeface="+mn-ea"/>
              <a:ea typeface="+mn-ea"/>
            </a:rPr>
            <a:t>年度と比較して増額となった。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おいても</a:t>
          </a:r>
          <a:r>
            <a:rPr kumimoji="1" lang="ja-JP" altLang="ja-JP" sz="1100">
              <a:solidFill>
                <a:schemeClr val="dk1"/>
              </a:solidFill>
              <a:effectLst/>
              <a:latin typeface="+mn-lt"/>
              <a:ea typeface="+mn-ea"/>
              <a:cs typeface="+mn-cs"/>
            </a:rPr>
            <a:t>道の駅整備等の大規模事業による高額な借入を予定しているため</a:t>
          </a:r>
          <a:r>
            <a:rPr kumimoji="1" lang="ja-JP" altLang="en-US" sz="1100">
              <a:solidFill>
                <a:schemeClr val="dk1"/>
              </a:solidFill>
              <a:effectLst/>
              <a:latin typeface="+mn-lt"/>
              <a:ea typeface="+mn-ea"/>
              <a:cs typeface="+mn-cs"/>
            </a:rPr>
            <a:t>、償還額は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見込</a:t>
          </a:r>
          <a:r>
            <a:rPr kumimoji="1" lang="ja-JP" altLang="en-US" sz="1100">
              <a:solidFill>
                <a:schemeClr val="dk1"/>
              </a:solidFill>
              <a:effectLst/>
              <a:latin typeface="+mn-lt"/>
              <a:ea typeface="+mn-ea"/>
              <a:cs typeface="+mn-cs"/>
            </a:rPr>
            <a:t>みである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事業の平準化などにより</a:t>
          </a:r>
          <a:r>
            <a:rPr kumimoji="1" lang="ja-JP" altLang="ja-JP" sz="1100">
              <a:solidFill>
                <a:schemeClr val="dk1"/>
              </a:solidFill>
              <a:effectLst/>
              <a:latin typeface="+mn-lt"/>
              <a:ea typeface="+mn-ea"/>
              <a:cs typeface="+mn-cs"/>
            </a:rPr>
            <a:t>計画的な</a:t>
          </a:r>
          <a:r>
            <a:rPr kumimoji="1" lang="ja-JP" altLang="en-US" sz="1100">
              <a:solidFill>
                <a:schemeClr val="dk1"/>
              </a:solidFill>
              <a:effectLst/>
              <a:latin typeface="+mn-lt"/>
              <a:ea typeface="+mn-ea"/>
              <a:cs typeface="+mn-cs"/>
            </a:rPr>
            <a:t>地方債の</a:t>
          </a:r>
          <a:r>
            <a:rPr kumimoji="1" lang="ja-JP" altLang="ja-JP" sz="1100">
              <a:solidFill>
                <a:schemeClr val="dk1"/>
              </a:solidFill>
              <a:effectLst/>
              <a:latin typeface="+mn-lt"/>
              <a:ea typeface="+mn-ea"/>
              <a:cs typeface="+mn-cs"/>
            </a:rPr>
            <a:t>発行に努める。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該当なし（満期一括償還地方債の借入れなし）。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将来負担額は近年減少傾向であり、令和</a:t>
          </a:r>
          <a:r>
            <a:rPr kumimoji="1" lang="en-US" altLang="ja-JP" sz="1100">
              <a:latin typeface="+mn-ea"/>
              <a:ea typeface="+mn-ea"/>
            </a:rPr>
            <a:t>5</a:t>
          </a:r>
          <a:r>
            <a:rPr kumimoji="1" lang="ja-JP" altLang="en-US" sz="1100">
              <a:latin typeface="+mn-ea"/>
              <a:ea typeface="+mn-ea"/>
            </a:rPr>
            <a:t>年度においても地方債の新規借入額を元利償還額以内に収めたことにより令和</a:t>
          </a:r>
          <a:r>
            <a:rPr kumimoji="1" lang="en-US" altLang="ja-JP" sz="1100">
              <a:latin typeface="+mn-ea"/>
              <a:ea typeface="+mn-ea"/>
            </a:rPr>
            <a:t>4</a:t>
          </a:r>
          <a:r>
            <a:rPr kumimoji="1" lang="ja-JP" altLang="en-US" sz="1100">
              <a:latin typeface="+mn-ea"/>
              <a:ea typeface="+mn-ea"/>
            </a:rPr>
            <a:t>年度と比較して減少した。</a:t>
          </a:r>
          <a:endParaRPr kumimoji="1" lang="en-US" altLang="ja-JP" sz="1100">
            <a:latin typeface="+mn-ea"/>
            <a:ea typeface="+mn-ea"/>
          </a:endParaRPr>
        </a:p>
        <a:p>
          <a:r>
            <a:rPr kumimoji="1" lang="ja-JP" altLang="en-US" sz="1100">
              <a:latin typeface="+mn-ea"/>
              <a:ea typeface="+mn-ea"/>
            </a:rPr>
            <a:t>　充当可能財源等は令和</a:t>
          </a:r>
          <a:r>
            <a:rPr kumimoji="1" lang="en-US" altLang="ja-JP" sz="1100">
              <a:latin typeface="+mn-ea"/>
              <a:ea typeface="+mn-ea"/>
            </a:rPr>
            <a:t>5</a:t>
          </a:r>
          <a:r>
            <a:rPr kumimoji="1" lang="ja-JP" altLang="en-US" sz="1100">
              <a:latin typeface="+mn-ea"/>
              <a:ea typeface="+mn-ea"/>
            </a:rPr>
            <a:t>年度の公共事業整備基金への積立額の減少などにより令和</a:t>
          </a:r>
          <a:r>
            <a:rPr kumimoji="1" lang="en-US" altLang="ja-JP" sz="1100">
              <a:latin typeface="+mn-ea"/>
              <a:ea typeface="+mn-ea"/>
            </a:rPr>
            <a:t>4</a:t>
          </a:r>
          <a:r>
            <a:rPr kumimoji="1" lang="ja-JP" altLang="en-US" sz="1100">
              <a:latin typeface="+mn-ea"/>
              <a:ea typeface="+mn-ea"/>
            </a:rPr>
            <a:t>年度と比較して減少した。</a:t>
          </a:r>
          <a:endParaRPr kumimoji="1" lang="en-US" altLang="ja-JP" sz="1100">
            <a:latin typeface="+mn-ea"/>
            <a:ea typeface="+mn-ea"/>
          </a:endParaRPr>
        </a:p>
        <a:p>
          <a:r>
            <a:rPr kumimoji="1" lang="ja-JP" altLang="en-US" sz="1100">
              <a:latin typeface="+mn-ea"/>
              <a:ea typeface="+mn-ea"/>
            </a:rPr>
            <a:t>　今後は公共施設の老朽化対策により、将来負担比率は現状より若干悪化していく見込みである。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愛知県愛西市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百万円減少した。公共施設整備基金において市内コミュニティセンターや児童館、福祉センター等の施設整備のために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算定をもって終了しており、市の財源確保が課題となっている。社会保障費の増加や大規模事業により今後も基金は減少していく見込みであるが、引き続き歳出の抑制と自主財源の確保に努めるとともに、有利な地方債の活用を検討するなど効率的な資金配分を目指す。その上で課題に対応できるように特定目的基金への積立てを適宜行い、充当可能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単年度予算主義の補完として、市の事業における充当可能額の確保と将来の特定の財政需要に備えるため、資金を積み立てて活用していく。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・公共事業整備基金：公共事業の整備を図る。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・地域づくり振興基金：市民の連帯の強化、一体感の醸成又は地域の振興に要する経費の財源に充てる。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・地域福祉振興基金：高齢化社会に向けて福祉の促進を図る。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・ふるさとづくり事業推進基金：住民のふれあい及び郷土愛の高揚に資する本市の特色を活かしたユニークなふるさとづくり事業を推進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・市民協働まちづくり基金：寄附者から収受した寄附金を適正に管理運用し、市の施策の充実を図るための事業に充てる。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百万円減少しており、公共施設整備基金において市内コミュニティセンターや児童館、福祉センター等の施設整備のために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や老朽化対策、高齢化対策等の当市における課題に対して財政的に対応できるよう特定目的基金の積み立てを行うとともに、取り崩しの少ない特定目的基金を整理し、適切な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年度は歳出不足への対応のため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百万円、利息積立分として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百万円を積み立てた結果、取崩額が積立額を上回ったため、令和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調整基金として、赤字決算を防ぐために歳入の落ち込みや歳出の所要額が膨らんだ場合に必要としている。また、南海トラフ巨大地震等に対する災害復旧費の財源としての利用も想定しており、今後も適正な金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減債基金については、市債の償還に必要な財源を確保し、将来にわたる市財政の健全な運営に資するために積み立てている。令和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年度は減収補てん債及び財源対策として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引き続き、将来の償還財源の計画的な確保と資金の流動性の向上、償還確実性の向上を図るため、地方債現在高の状況と公債費負担の見通しにより取崩しを検討していく。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75" zeroHeight="1" x14ac:dyDescent="0.25"/>
  <cols>
    <col min="1" max="11" width="2.07421875" style="180" customWidth="1"/>
    <col min="12" max="12" width="2.23046875" style="180" customWidth="1"/>
    <col min="13" max="17" width="2.3046875" style="180" customWidth="1"/>
    <col min="18" max="119" width="2.07421875" style="180" customWidth="1"/>
    <col min="120" max="16384" width="0" style="180" hidden="1"/>
  </cols>
  <sheetData>
    <row r="1" spans="1:119" ht="33" customHeight="1" x14ac:dyDescent="0.2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3">
      <c r="B2" s="182" t="s">
        <v>77</v>
      </c>
      <c r="C2" s="182"/>
      <c r="D2" s="183"/>
    </row>
    <row r="3" spans="1:119" ht="18.75" customHeight="1" thickBot="1" x14ac:dyDescent="0.3">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27228620</v>
      </c>
      <c r="BO4" s="449"/>
      <c r="BP4" s="449"/>
      <c r="BQ4" s="449"/>
      <c r="BR4" s="449"/>
      <c r="BS4" s="449"/>
      <c r="BT4" s="449"/>
      <c r="BU4" s="450"/>
      <c r="BV4" s="448">
        <v>25920688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7</v>
      </c>
      <c r="DC4" s="589"/>
      <c r="DD4" s="589"/>
      <c r="DE4" s="589"/>
      <c r="DF4" s="589"/>
      <c r="DG4" s="589"/>
      <c r="DH4" s="589"/>
      <c r="DI4" s="590"/>
    </row>
    <row r="5" spans="1:119" ht="18.75" customHeight="1" x14ac:dyDescent="0.2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26100795</v>
      </c>
      <c r="BO5" s="420"/>
      <c r="BP5" s="420"/>
      <c r="BQ5" s="420"/>
      <c r="BR5" s="420"/>
      <c r="BS5" s="420"/>
      <c r="BT5" s="420"/>
      <c r="BU5" s="421"/>
      <c r="BV5" s="419">
        <v>24780063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94.4</v>
      </c>
      <c r="CU5" s="417"/>
      <c r="CV5" s="417"/>
      <c r="CW5" s="417"/>
      <c r="CX5" s="417"/>
      <c r="CY5" s="417"/>
      <c r="CZ5" s="417"/>
      <c r="DA5" s="418"/>
      <c r="DB5" s="416">
        <v>91.7</v>
      </c>
      <c r="DC5" s="417"/>
      <c r="DD5" s="417"/>
      <c r="DE5" s="417"/>
      <c r="DF5" s="417"/>
      <c r="DG5" s="417"/>
      <c r="DH5" s="417"/>
      <c r="DI5" s="418"/>
    </row>
    <row r="6" spans="1:119" ht="18.75" customHeight="1" x14ac:dyDescent="0.2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1127825</v>
      </c>
      <c r="BO6" s="420"/>
      <c r="BP6" s="420"/>
      <c r="BQ6" s="420"/>
      <c r="BR6" s="420"/>
      <c r="BS6" s="420"/>
      <c r="BT6" s="420"/>
      <c r="BU6" s="421"/>
      <c r="BV6" s="419">
        <v>1140625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95.2</v>
      </c>
      <c r="CU6" s="563"/>
      <c r="CV6" s="563"/>
      <c r="CW6" s="563"/>
      <c r="CX6" s="563"/>
      <c r="CY6" s="563"/>
      <c r="CZ6" s="563"/>
      <c r="DA6" s="564"/>
      <c r="DB6" s="562">
        <v>93.4</v>
      </c>
      <c r="DC6" s="563"/>
      <c r="DD6" s="563"/>
      <c r="DE6" s="563"/>
      <c r="DF6" s="563"/>
      <c r="DG6" s="563"/>
      <c r="DH6" s="563"/>
      <c r="DI6" s="564"/>
    </row>
    <row r="7" spans="1:119" ht="18.75" customHeight="1" x14ac:dyDescent="0.2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63728</v>
      </c>
      <c r="BO7" s="420"/>
      <c r="BP7" s="420"/>
      <c r="BQ7" s="420"/>
      <c r="BR7" s="420"/>
      <c r="BS7" s="420"/>
      <c r="BT7" s="420"/>
      <c r="BU7" s="421"/>
      <c r="BV7" s="419">
        <v>72857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15571030</v>
      </c>
      <c r="CU7" s="420"/>
      <c r="CV7" s="420"/>
      <c r="CW7" s="420"/>
      <c r="CX7" s="420"/>
      <c r="CY7" s="420"/>
      <c r="CZ7" s="420"/>
      <c r="DA7" s="421"/>
      <c r="DB7" s="419">
        <v>15309784</v>
      </c>
      <c r="DC7" s="420"/>
      <c r="DD7" s="420"/>
      <c r="DE7" s="420"/>
      <c r="DF7" s="420"/>
      <c r="DG7" s="420"/>
      <c r="DH7" s="420"/>
      <c r="DI7" s="421"/>
    </row>
    <row r="8" spans="1:119" ht="18.75" customHeight="1" thickBot="1" x14ac:dyDescent="0.3">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1064097</v>
      </c>
      <c r="BO8" s="420"/>
      <c r="BP8" s="420"/>
      <c r="BQ8" s="420"/>
      <c r="BR8" s="420"/>
      <c r="BS8" s="420"/>
      <c r="BT8" s="420"/>
      <c r="BU8" s="421"/>
      <c r="BV8" s="419">
        <v>1067768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0.6</v>
      </c>
      <c r="DC8" s="523"/>
      <c r="DD8" s="523"/>
      <c r="DE8" s="523"/>
      <c r="DF8" s="523"/>
      <c r="DG8" s="523"/>
      <c r="DH8" s="523"/>
      <c r="DI8" s="524"/>
    </row>
    <row r="9" spans="1:119" ht="18.75" customHeight="1" thickBot="1" x14ac:dyDescent="0.3">
      <c r="A9" s="181"/>
      <c r="B9" s="551" t="s">
        <v>106</v>
      </c>
      <c r="C9" s="552"/>
      <c r="D9" s="552"/>
      <c r="E9" s="552"/>
      <c r="F9" s="552"/>
      <c r="G9" s="552"/>
      <c r="H9" s="552"/>
      <c r="I9" s="552"/>
      <c r="J9" s="552"/>
      <c r="K9" s="470"/>
      <c r="L9" s="553" t="s">
        <v>107</v>
      </c>
      <c r="M9" s="554"/>
      <c r="N9" s="554"/>
      <c r="O9" s="554"/>
      <c r="P9" s="554"/>
      <c r="Q9" s="555"/>
      <c r="R9" s="556">
        <v>60829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-3671</v>
      </c>
      <c r="BO9" s="420"/>
      <c r="BP9" s="420"/>
      <c r="BQ9" s="420"/>
      <c r="BR9" s="420"/>
      <c r="BS9" s="420"/>
      <c r="BT9" s="420"/>
      <c r="BU9" s="421"/>
      <c r="BV9" s="419">
        <v>17466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11.5</v>
      </c>
      <c r="CU9" s="417"/>
      <c r="CV9" s="417"/>
      <c r="CW9" s="417"/>
      <c r="CX9" s="417"/>
      <c r="CY9" s="417"/>
      <c r="CZ9" s="417"/>
      <c r="DA9" s="418"/>
      <c r="DB9" s="416">
        <v>12.2</v>
      </c>
      <c r="DC9" s="417"/>
      <c r="DD9" s="417"/>
      <c r="DE9" s="417"/>
      <c r="DF9" s="417"/>
      <c r="DG9" s="417"/>
      <c r="DH9" s="417"/>
      <c r="DI9" s="418"/>
    </row>
    <row r="10" spans="1:119" ht="18.75" customHeight="1" thickBot="1" x14ac:dyDescent="0.3">
      <c r="A10" s="181"/>
      <c r="B10" s="551"/>
      <c r="C10" s="552"/>
      <c r="D10" s="552"/>
      <c r="E10" s="552"/>
      <c r="F10" s="552"/>
      <c r="G10" s="552"/>
      <c r="H10" s="552"/>
      <c r="I10" s="552"/>
      <c r="J10" s="552"/>
      <c r="K10" s="470"/>
      <c r="L10" s="375" t="s">
        <v>113</v>
      </c>
      <c r="M10" s="376"/>
      <c r="N10" s="376"/>
      <c r="O10" s="376"/>
      <c r="P10" s="376"/>
      <c r="Q10" s="377"/>
      <c r="R10" s="372">
        <v>63088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566843</v>
      </c>
      <c r="BO10" s="420"/>
      <c r="BP10" s="420"/>
      <c r="BQ10" s="420"/>
      <c r="BR10" s="420"/>
      <c r="BS10" s="420"/>
      <c r="BT10" s="420"/>
      <c r="BU10" s="421"/>
      <c r="BV10" s="419">
        <v>558438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5">
      <c r="A12" s="181"/>
      <c r="B12" s="525" t="s">
        <v>123</v>
      </c>
      <c r="C12" s="526"/>
      <c r="D12" s="526"/>
      <c r="E12" s="526"/>
      <c r="F12" s="526"/>
      <c r="G12" s="526"/>
      <c r="H12" s="526"/>
      <c r="I12" s="526"/>
      <c r="J12" s="526"/>
      <c r="K12" s="527"/>
      <c r="L12" s="534" t="s">
        <v>124</v>
      </c>
      <c r="M12" s="535"/>
      <c r="N12" s="535"/>
      <c r="O12" s="535"/>
      <c r="P12" s="535"/>
      <c r="Q12" s="536"/>
      <c r="R12" s="537">
        <v>61128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914911</v>
      </c>
      <c r="BO12" s="420"/>
      <c r="BP12" s="420"/>
      <c r="BQ12" s="420"/>
      <c r="BR12" s="420"/>
      <c r="BS12" s="420"/>
      <c r="BT12" s="420"/>
      <c r="BU12" s="421"/>
      <c r="BV12" s="419">
        <v>549982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5">
      <c r="A13" s="181"/>
      <c r="B13" s="528"/>
      <c r="C13" s="529"/>
      <c r="D13" s="529"/>
      <c r="E13" s="529"/>
      <c r="F13" s="529"/>
      <c r="G13" s="529"/>
      <c r="H13" s="529"/>
      <c r="I13" s="529"/>
      <c r="J13" s="529"/>
      <c r="K13" s="530"/>
      <c r="L13" s="190"/>
      <c r="M13" s="503" t="s">
        <v>130</v>
      </c>
      <c r="N13" s="504"/>
      <c r="O13" s="504"/>
      <c r="P13" s="504"/>
      <c r="Q13" s="505"/>
      <c r="R13" s="506">
        <v>59711</v>
      </c>
      <c r="S13" s="507"/>
      <c r="T13" s="507"/>
      <c r="U13" s="507"/>
      <c r="V13" s="508"/>
      <c r="W13" s="509" t="s">
        <v>131</v>
      </c>
      <c r="X13" s="405"/>
      <c r="Y13" s="405"/>
      <c r="Z13" s="405"/>
      <c r="AA13" s="405"/>
      <c r="AB13" s="406"/>
      <c r="AC13" s="372">
        <v>2210</v>
      </c>
      <c r="AD13" s="373"/>
      <c r="AE13" s="373"/>
      <c r="AF13" s="373"/>
      <c r="AG13" s="374"/>
      <c r="AH13" s="372">
        <v>2524</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-351739</v>
      </c>
      <c r="BO13" s="420"/>
      <c r="BP13" s="420"/>
      <c r="BQ13" s="420"/>
      <c r="BR13" s="420"/>
      <c r="BS13" s="420"/>
      <c r="BT13" s="420"/>
      <c r="BU13" s="421"/>
      <c r="BV13" s="419">
        <v>25922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4.8</v>
      </c>
      <c r="CU13" s="417"/>
      <c r="CV13" s="417"/>
      <c r="CW13" s="417"/>
      <c r="CX13" s="417"/>
      <c r="CY13" s="417"/>
      <c r="CZ13" s="417"/>
      <c r="DA13" s="418"/>
      <c r="DB13" s="416">
        <v>4.5</v>
      </c>
      <c r="DC13" s="417"/>
      <c r="DD13" s="417"/>
      <c r="DE13" s="417"/>
      <c r="DF13" s="417"/>
      <c r="DG13" s="417"/>
      <c r="DH13" s="417"/>
      <c r="DI13" s="418"/>
    </row>
    <row r="14" spans="1:119" ht="18.75" customHeight="1" thickBot="1" x14ac:dyDescent="0.3">
      <c r="A14" s="181"/>
      <c r="B14" s="528"/>
      <c r="C14" s="529"/>
      <c r="D14" s="529"/>
      <c r="E14" s="529"/>
      <c r="F14" s="529"/>
      <c r="G14" s="529"/>
      <c r="H14" s="529"/>
      <c r="I14" s="529"/>
      <c r="J14" s="529"/>
      <c r="K14" s="530"/>
      <c r="L14" s="493" t="s">
        <v>135</v>
      </c>
      <c r="M14" s="546"/>
      <c r="N14" s="546"/>
      <c r="O14" s="546"/>
      <c r="P14" s="546"/>
      <c r="Q14" s="547"/>
      <c r="R14" s="506">
        <v>61618</v>
      </c>
      <c r="S14" s="507"/>
      <c r="T14" s="507"/>
      <c r="U14" s="507"/>
      <c r="V14" s="508"/>
      <c r="W14" s="510"/>
      <c r="X14" s="408"/>
      <c r="Y14" s="408"/>
      <c r="Z14" s="408"/>
      <c r="AA14" s="408"/>
      <c r="AB14" s="409"/>
      <c r="AC14" s="499">
        <v>7.3</v>
      </c>
      <c r="AD14" s="500"/>
      <c r="AE14" s="500"/>
      <c r="AF14" s="500"/>
      <c r="AG14" s="501"/>
      <c r="AH14" s="499">
        <v>8.1999999999999993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5">
      <c r="A15" s="181"/>
      <c r="B15" s="528"/>
      <c r="C15" s="529"/>
      <c r="D15" s="529"/>
      <c r="E15" s="529"/>
      <c r="F15" s="529"/>
      <c r="G15" s="529"/>
      <c r="H15" s="529"/>
      <c r="I15" s="529"/>
      <c r="J15" s="529"/>
      <c r="K15" s="530"/>
      <c r="L15" s="190"/>
      <c r="M15" s="503" t="s">
        <v>130</v>
      </c>
      <c r="N15" s="504"/>
      <c r="O15" s="504"/>
      <c r="P15" s="504"/>
      <c r="Q15" s="505"/>
      <c r="R15" s="506">
        <v>60386</v>
      </c>
      <c r="S15" s="507"/>
      <c r="T15" s="507"/>
      <c r="U15" s="507"/>
      <c r="V15" s="508"/>
      <c r="W15" s="509" t="s">
        <v>137</v>
      </c>
      <c r="X15" s="405"/>
      <c r="Y15" s="405"/>
      <c r="Z15" s="405"/>
      <c r="AA15" s="405"/>
      <c r="AB15" s="406"/>
      <c r="AC15" s="372">
        <v>8784</v>
      </c>
      <c r="AD15" s="373"/>
      <c r="AE15" s="373"/>
      <c r="AF15" s="373"/>
      <c r="AG15" s="374"/>
      <c r="AH15" s="372">
        <v>9351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7921276</v>
      </c>
      <c r="BO15" s="449"/>
      <c r="BP15" s="449"/>
      <c r="BQ15" s="449"/>
      <c r="BR15" s="449"/>
      <c r="BS15" s="449"/>
      <c r="BT15" s="449"/>
      <c r="BU15" s="450"/>
      <c r="BV15" s="448">
        <v>7751680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v>
      </c>
      <c r="AD16" s="500"/>
      <c r="AE16" s="500"/>
      <c r="AF16" s="500"/>
      <c r="AG16" s="501"/>
      <c r="AH16" s="499">
        <v>30.2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13390994</v>
      </c>
      <c r="BO16" s="420"/>
      <c r="BP16" s="420"/>
      <c r="BQ16" s="420"/>
      <c r="BR16" s="420"/>
      <c r="BS16" s="420"/>
      <c r="BT16" s="420"/>
      <c r="BU16" s="421"/>
      <c r="BV16" s="419">
        <v>13021121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3">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19315</v>
      </c>
      <c r="AD17" s="373"/>
      <c r="AE17" s="373"/>
      <c r="AF17" s="373"/>
      <c r="AG17" s="374"/>
      <c r="AH17" s="372">
        <v>19076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9969607</v>
      </c>
      <c r="BO17" s="420"/>
      <c r="BP17" s="420"/>
      <c r="BQ17" s="420"/>
      <c r="BR17" s="420"/>
      <c r="BS17" s="420"/>
      <c r="BT17" s="420"/>
      <c r="BU17" s="421"/>
      <c r="BV17" s="419">
        <v>9750753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3">
      <c r="A18" s="181"/>
      <c r="B18" s="469" t="s">
        <v>147</v>
      </c>
      <c r="C18" s="470"/>
      <c r="D18" s="470"/>
      <c r="E18" s="471"/>
      <c r="F18" s="471"/>
      <c r="G18" s="471"/>
      <c r="H18" s="471"/>
      <c r="I18" s="471"/>
      <c r="J18" s="471"/>
      <c r="K18" s="471"/>
      <c r="L18" s="472">
        <v>66.680000000000007</v>
      </c>
      <c r="M18" s="472"/>
      <c r="N18" s="472"/>
      <c r="O18" s="472"/>
      <c r="P18" s="472"/>
      <c r="Q18" s="472"/>
      <c r="R18" s="473"/>
      <c r="S18" s="473"/>
      <c r="T18" s="473"/>
      <c r="U18" s="473"/>
      <c r="V18" s="474"/>
      <c r="W18" s="490"/>
      <c r="X18" s="491"/>
      <c r="Y18" s="491"/>
      <c r="Z18" s="491"/>
      <c r="AA18" s="491"/>
      <c r="AB18" s="515"/>
      <c r="AC18" s="389">
        <v>63.7</v>
      </c>
      <c r="AD18" s="390"/>
      <c r="AE18" s="390"/>
      <c r="AF18" s="390"/>
      <c r="AG18" s="475"/>
      <c r="AH18" s="389">
        <v>61.6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14809165</v>
      </c>
      <c r="BO18" s="420"/>
      <c r="BP18" s="420"/>
      <c r="BQ18" s="420"/>
      <c r="BR18" s="420"/>
      <c r="BS18" s="420"/>
      <c r="BT18" s="420"/>
      <c r="BU18" s="421"/>
      <c r="BV18" s="419">
        <v>14293094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3">
      <c r="A19" s="181"/>
      <c r="B19" s="469" t="s">
        <v>149</v>
      </c>
      <c r="C19" s="470"/>
      <c r="D19" s="470"/>
      <c r="E19" s="471"/>
      <c r="F19" s="471"/>
      <c r="G19" s="471"/>
      <c r="H19" s="471"/>
      <c r="I19" s="471"/>
      <c r="J19" s="471"/>
      <c r="K19" s="471"/>
      <c r="L19" s="479">
        <v>912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18938242</v>
      </c>
      <c r="BO19" s="420"/>
      <c r="BP19" s="420"/>
      <c r="BQ19" s="420"/>
      <c r="BR19" s="420"/>
      <c r="BS19" s="420"/>
      <c r="BT19" s="420"/>
      <c r="BU19" s="421"/>
      <c r="BV19" s="419">
        <v>17825217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3">
      <c r="A20" s="181"/>
      <c r="B20" s="469" t="s">
        <v>151</v>
      </c>
      <c r="C20" s="470"/>
      <c r="D20" s="470"/>
      <c r="E20" s="471"/>
      <c r="F20" s="471"/>
      <c r="G20" s="471"/>
      <c r="H20" s="471"/>
      <c r="I20" s="471"/>
      <c r="J20" s="471"/>
      <c r="K20" s="471"/>
      <c r="L20" s="479">
        <v>21718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3">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16234597</v>
      </c>
      <c r="BO22" s="449"/>
      <c r="BP22" s="449"/>
      <c r="BQ22" s="449"/>
      <c r="BR22" s="449"/>
      <c r="BS22" s="449"/>
      <c r="BT22" s="449"/>
      <c r="BU22" s="450"/>
      <c r="BV22" s="448">
        <v>16953123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9009058</v>
      </c>
      <c r="BO23" s="420"/>
      <c r="BP23" s="420"/>
      <c r="BQ23" s="420"/>
      <c r="BR23" s="420"/>
      <c r="BS23" s="420"/>
      <c r="BT23" s="420"/>
      <c r="BU23" s="421"/>
      <c r="BV23" s="419">
        <v>9947559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3">
      <c r="A24" s="181"/>
      <c r="B24" s="398"/>
      <c r="C24" s="399"/>
      <c r="D24" s="400"/>
      <c r="E24" s="375" t="s">
        <v>161</v>
      </c>
      <c r="F24" s="376"/>
      <c r="G24" s="376"/>
      <c r="H24" s="376"/>
      <c r="I24" s="376"/>
      <c r="J24" s="376"/>
      <c r="K24" s="377"/>
      <c r="L24" s="372">
        <v>1</v>
      </c>
      <c r="M24" s="373"/>
      <c r="N24" s="373"/>
      <c r="O24" s="373"/>
      <c r="P24" s="374"/>
      <c r="Q24" s="372">
        <v>9340</v>
      </c>
      <c r="R24" s="373"/>
      <c r="S24" s="373"/>
      <c r="T24" s="373"/>
      <c r="U24" s="373"/>
      <c r="V24" s="374"/>
      <c r="W24" s="462"/>
      <c r="X24" s="399"/>
      <c r="Y24" s="400"/>
      <c r="Z24" s="375" t="s">
        <v>162</v>
      </c>
      <c r="AA24" s="376"/>
      <c r="AB24" s="376"/>
      <c r="AC24" s="376"/>
      <c r="AD24" s="376"/>
      <c r="AE24" s="376"/>
      <c r="AF24" s="376"/>
      <c r="AG24" s="377"/>
      <c r="AH24" s="372">
        <v>439</v>
      </c>
      <c r="AI24" s="373"/>
      <c r="AJ24" s="373"/>
      <c r="AK24" s="373"/>
      <c r="AL24" s="374"/>
      <c r="AM24" s="372">
        <v>1270905</v>
      </c>
      <c r="AN24" s="373"/>
      <c r="AO24" s="373"/>
      <c r="AP24" s="373"/>
      <c r="AQ24" s="373"/>
      <c r="AR24" s="374"/>
      <c r="AS24" s="372">
        <v>2895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7471927</v>
      </c>
      <c r="BO24" s="420"/>
      <c r="BP24" s="420"/>
      <c r="BQ24" s="420"/>
      <c r="BR24" s="420"/>
      <c r="BS24" s="420"/>
      <c r="BT24" s="420"/>
      <c r="BU24" s="421"/>
      <c r="BV24" s="419">
        <v>7348164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5">
      <c r="A25" s="181"/>
      <c r="B25" s="398"/>
      <c r="C25" s="399"/>
      <c r="D25" s="400"/>
      <c r="E25" s="375" t="s">
        <v>164</v>
      </c>
      <c r="F25" s="376"/>
      <c r="G25" s="376"/>
      <c r="H25" s="376"/>
      <c r="I25" s="376"/>
      <c r="J25" s="376"/>
      <c r="K25" s="377"/>
      <c r="L25" s="372">
        <v>1</v>
      </c>
      <c r="M25" s="373"/>
      <c r="N25" s="373"/>
      <c r="O25" s="373"/>
      <c r="P25" s="374"/>
      <c r="Q25" s="372">
        <v>7730</v>
      </c>
      <c r="R25" s="373"/>
      <c r="S25" s="373"/>
      <c r="T25" s="373"/>
      <c r="U25" s="373"/>
      <c r="V25" s="374"/>
      <c r="W25" s="462"/>
      <c r="X25" s="399"/>
      <c r="Y25" s="400"/>
      <c r="Z25" s="375" t="s">
        <v>165</v>
      </c>
      <c r="AA25" s="376"/>
      <c r="AB25" s="376"/>
      <c r="AC25" s="376"/>
      <c r="AD25" s="376"/>
      <c r="AE25" s="376"/>
      <c r="AF25" s="376"/>
      <c r="AG25" s="377"/>
      <c r="AH25" s="372">
        <v>102</v>
      </c>
      <c r="AI25" s="373"/>
      <c r="AJ25" s="373"/>
      <c r="AK25" s="373"/>
      <c r="AL25" s="374"/>
      <c r="AM25" s="372">
        <v>278256</v>
      </c>
      <c r="AN25" s="373"/>
      <c r="AO25" s="373"/>
      <c r="AP25" s="373"/>
      <c r="AQ25" s="373"/>
      <c r="AR25" s="374"/>
      <c r="AS25" s="372">
        <v>2728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3399566</v>
      </c>
      <c r="BO25" s="449"/>
      <c r="BP25" s="449"/>
      <c r="BQ25" s="449"/>
      <c r="BR25" s="449"/>
      <c r="BS25" s="449"/>
      <c r="BT25" s="449"/>
      <c r="BU25" s="450"/>
      <c r="BV25" s="448">
        <v>2941298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5">
      <c r="A26" s="181"/>
      <c r="B26" s="398"/>
      <c r="C26" s="399"/>
      <c r="D26" s="400"/>
      <c r="E26" s="375" t="s">
        <v>167</v>
      </c>
      <c r="F26" s="376"/>
      <c r="G26" s="376"/>
      <c r="H26" s="376"/>
      <c r="I26" s="376"/>
      <c r="J26" s="376"/>
      <c r="K26" s="377"/>
      <c r="L26" s="372">
        <v>1</v>
      </c>
      <c r="M26" s="373"/>
      <c r="N26" s="373"/>
      <c r="O26" s="373"/>
      <c r="P26" s="374"/>
      <c r="Q26" s="372">
        <v>6740</v>
      </c>
      <c r="R26" s="373"/>
      <c r="S26" s="373"/>
      <c r="T26" s="373"/>
      <c r="U26" s="373"/>
      <c r="V26" s="374"/>
      <c r="W26" s="462"/>
      <c r="X26" s="399"/>
      <c r="Y26" s="400"/>
      <c r="Z26" s="375" t="s">
        <v>168</v>
      </c>
      <c r="AA26" s="430"/>
      <c r="AB26" s="430"/>
      <c r="AC26" s="430"/>
      <c r="AD26" s="430"/>
      <c r="AE26" s="430"/>
      <c r="AF26" s="430"/>
      <c r="AG26" s="431"/>
      <c r="AH26" s="372">
        <v>11</v>
      </c>
      <c r="AI26" s="373"/>
      <c r="AJ26" s="373"/>
      <c r="AK26" s="373"/>
      <c r="AL26" s="374"/>
      <c r="AM26" s="372">
        <v>24035</v>
      </c>
      <c r="AN26" s="373"/>
      <c r="AO26" s="373"/>
      <c r="AP26" s="373"/>
      <c r="AQ26" s="373"/>
      <c r="AR26" s="374"/>
      <c r="AS26" s="372">
        <v>2185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3">
      <c r="A27" s="181"/>
      <c r="B27" s="398"/>
      <c r="C27" s="399"/>
      <c r="D27" s="400"/>
      <c r="E27" s="375" t="s">
        <v>170</v>
      </c>
      <c r="F27" s="376"/>
      <c r="G27" s="376"/>
      <c r="H27" s="376"/>
      <c r="I27" s="376"/>
      <c r="J27" s="376"/>
      <c r="K27" s="377"/>
      <c r="L27" s="372">
        <v>1</v>
      </c>
      <c r="M27" s="373"/>
      <c r="N27" s="373"/>
      <c r="O27" s="373"/>
      <c r="P27" s="374"/>
      <c r="Q27" s="372">
        <v>5060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5">
      <c r="A28" s="181"/>
      <c r="B28" s="398"/>
      <c r="C28" s="399"/>
      <c r="D28" s="400"/>
      <c r="E28" s="375" t="s">
        <v>173</v>
      </c>
      <c r="F28" s="376"/>
      <c r="G28" s="376"/>
      <c r="H28" s="376"/>
      <c r="I28" s="376"/>
      <c r="J28" s="376"/>
      <c r="K28" s="377"/>
      <c r="L28" s="372">
        <v>1</v>
      </c>
      <c r="M28" s="373"/>
      <c r="N28" s="373"/>
      <c r="O28" s="373"/>
      <c r="P28" s="374"/>
      <c r="Q28" s="372">
        <v>4540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5329715</v>
      </c>
      <c r="BO28" s="449"/>
      <c r="BP28" s="449"/>
      <c r="BQ28" s="449"/>
      <c r="BR28" s="449"/>
      <c r="BS28" s="449"/>
      <c r="BT28" s="449"/>
      <c r="BU28" s="450"/>
      <c r="BV28" s="448">
        <v>5677784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5">
      <c r="A29" s="181"/>
      <c r="B29" s="398"/>
      <c r="C29" s="399"/>
      <c r="D29" s="400"/>
      <c r="E29" s="375" t="s">
        <v>176</v>
      </c>
      <c r="F29" s="376"/>
      <c r="G29" s="376"/>
      <c r="H29" s="376"/>
      <c r="I29" s="376"/>
      <c r="J29" s="376"/>
      <c r="K29" s="377"/>
      <c r="L29" s="372">
        <v>16</v>
      </c>
      <c r="M29" s="373"/>
      <c r="N29" s="373"/>
      <c r="O29" s="373"/>
      <c r="P29" s="374"/>
      <c r="Q29" s="372">
        <v>4040</v>
      </c>
      <c r="R29" s="373"/>
      <c r="S29" s="373"/>
      <c r="T29" s="373"/>
      <c r="U29" s="373"/>
      <c r="V29" s="374"/>
      <c r="W29" s="463"/>
      <c r="X29" s="464"/>
      <c r="Y29" s="465"/>
      <c r="Z29" s="375" t="s">
        <v>177</v>
      </c>
      <c r="AA29" s="376"/>
      <c r="AB29" s="376"/>
      <c r="AC29" s="376"/>
      <c r="AD29" s="376"/>
      <c r="AE29" s="376"/>
      <c r="AF29" s="376"/>
      <c r="AG29" s="377"/>
      <c r="AH29" s="372">
        <v>439</v>
      </c>
      <c r="AI29" s="373"/>
      <c r="AJ29" s="373"/>
      <c r="AK29" s="373"/>
      <c r="AL29" s="374"/>
      <c r="AM29" s="372">
        <v>1270905</v>
      </c>
      <c r="AN29" s="373"/>
      <c r="AO29" s="373"/>
      <c r="AP29" s="373"/>
      <c r="AQ29" s="373"/>
      <c r="AR29" s="374"/>
      <c r="AS29" s="372">
        <v>2895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735593</v>
      </c>
      <c r="BO29" s="420"/>
      <c r="BP29" s="420"/>
      <c r="BQ29" s="420"/>
      <c r="BR29" s="420"/>
      <c r="BS29" s="420"/>
      <c r="BT29" s="420"/>
      <c r="BU29" s="421"/>
      <c r="BV29" s="419">
        <v>676860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3">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11378813</v>
      </c>
      <c r="BO30" s="454"/>
      <c r="BP30" s="454"/>
      <c r="BQ30" s="454"/>
      <c r="BR30" s="454"/>
      <c r="BS30" s="454"/>
      <c r="BT30" s="454"/>
      <c r="BU30" s="455"/>
      <c r="BV30" s="453">
        <v>11626422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海部地区水防事務組合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国民健康保険特別会計（直営診療施設勘定）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海部地区急病診療所組合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海部地区環境事務組合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海部南部水道企業団</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愛知県市町村職員退職手当組合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愛知県後期高齢者医療広域連合（一般会計）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愛知県後期高齢者医療広域連合（後期高齢者医療特別会計）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5"/>
    <row r="55" spans="5:113" x14ac:dyDescent="0.25"/>
    <row r="56" spans="5:113" x14ac:dyDescent="0.25"/>
  </sheetData>
  <sheetProtection algorithmName="SHA-512" hashValue="iKoBtkQjXtfqy6y51BrZ52fSpW1v+ikaISizl7lPZcLSS7c+3UpV94V6bGLezNfwcOm5YTLyzvGM/56UI6gRdQ==" saltValue="K4+AsBw/PVRhCc5z5mWA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5"/>
  <cols>
    <col min="1" max="1" width="1.69140625" style="214" customWidth="1"/>
    <col min="2" max="2" width="2.3046875" style="214" customWidth="1"/>
    <col min="3" max="16" width="2.69140625" style="214" customWidth="1"/>
    <col min="17" max="17" width="2.3046875" style="214" customWidth="1"/>
    <col min="18" max="95" width="1.69140625" style="214" customWidth="1"/>
    <col min="96" max="133" width="1.69140625" style="226" customWidth="1"/>
    <col min="134" max="143" width="1.69140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5">
      <c r="B5" s="679" t="s">
        <v>215</v>
      </c>
      <c r="C5" s="680"/>
      <c r="D5" s="680"/>
      <c r="E5" s="680"/>
      <c r="F5" s="680"/>
      <c r="G5" s="680"/>
      <c r="H5" s="680"/>
      <c r="I5" s="680"/>
      <c r="J5" s="680"/>
      <c r="K5" s="680"/>
      <c r="L5" s="680"/>
      <c r="M5" s="680"/>
      <c r="N5" s="680"/>
      <c r="O5" s="680"/>
      <c r="P5" s="680"/>
      <c r="Q5" s="681"/>
      <c r="R5" s="676">
        <v>7889267</v>
      </c>
      <c r="S5" s="677"/>
      <c r="T5" s="677"/>
      <c r="U5" s="677"/>
      <c r="V5" s="677"/>
      <c r="W5" s="677"/>
      <c r="X5" s="677"/>
      <c r="Y5" s="702"/>
      <c r="Z5" s="715">
        <v>29</v>
      </c>
      <c r="AA5" s="715"/>
      <c r="AB5" s="715"/>
      <c r="AC5" s="715"/>
      <c r="AD5" s="716">
        <v>7889267</v>
      </c>
      <c r="AE5" s="716"/>
      <c r="AF5" s="716"/>
      <c r="AG5" s="716"/>
      <c r="AH5" s="716"/>
      <c r="AI5" s="716"/>
      <c r="AJ5" s="716"/>
      <c r="AK5" s="716"/>
      <c r="AL5" s="703">
        <v>50.7</v>
      </c>
      <c r="AM5" s="685"/>
      <c r="AN5" s="685"/>
      <c r="AO5" s="704"/>
      <c r="AP5" s="679" t="s">
        <v>216</v>
      </c>
      <c r="AQ5" s="680"/>
      <c r="AR5" s="680"/>
      <c r="AS5" s="680"/>
      <c r="AT5" s="680"/>
      <c r="AU5" s="680"/>
      <c r="AV5" s="680"/>
      <c r="AW5" s="680"/>
      <c r="AX5" s="680"/>
      <c r="AY5" s="680"/>
      <c r="AZ5" s="680"/>
      <c r="BA5" s="680"/>
      <c r="BB5" s="680"/>
      <c r="BC5" s="680"/>
      <c r="BD5" s="680"/>
      <c r="BE5" s="680"/>
      <c r="BF5" s="681"/>
      <c r="BG5" s="621">
        <v>7889267</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5">
      <c r="B6" s="618" t="s">
        <v>220</v>
      </c>
      <c r="C6" s="619"/>
      <c r="D6" s="619"/>
      <c r="E6" s="619"/>
      <c r="F6" s="619"/>
      <c r="G6" s="619"/>
      <c r="H6" s="619"/>
      <c r="I6" s="619"/>
      <c r="J6" s="619"/>
      <c r="K6" s="619"/>
      <c r="L6" s="619"/>
      <c r="M6" s="619"/>
      <c r="N6" s="619"/>
      <c r="O6" s="619"/>
      <c r="P6" s="619"/>
      <c r="Q6" s="620"/>
      <c r="R6" s="621">
        <v>292796</v>
      </c>
      <c r="S6" s="622"/>
      <c r="T6" s="622"/>
      <c r="U6" s="622"/>
      <c r="V6" s="622"/>
      <c r="W6" s="622"/>
      <c r="X6" s="622"/>
      <c r="Y6" s="623"/>
      <c r="Z6" s="659">
        <v>1.1000000000000001</v>
      </c>
      <c r="AA6" s="659"/>
      <c r="AB6" s="659"/>
      <c r="AC6" s="659"/>
      <c r="AD6" s="660">
        <v>292796</v>
      </c>
      <c r="AE6" s="660"/>
      <c r="AF6" s="660"/>
      <c r="AG6" s="660"/>
      <c r="AH6" s="660"/>
      <c r="AI6" s="660"/>
      <c r="AJ6" s="660"/>
      <c r="AK6" s="660"/>
      <c r="AL6" s="624">
        <v>1.9</v>
      </c>
      <c r="AM6" s="625"/>
      <c r="AN6" s="625"/>
      <c r="AO6" s="661"/>
      <c r="AP6" s="618" t="s">
        <v>221</v>
      </c>
      <c r="AQ6" s="619"/>
      <c r="AR6" s="619"/>
      <c r="AS6" s="619"/>
      <c r="AT6" s="619"/>
      <c r="AU6" s="619"/>
      <c r="AV6" s="619"/>
      <c r="AW6" s="619"/>
      <c r="AX6" s="619"/>
      <c r="AY6" s="619"/>
      <c r="AZ6" s="619"/>
      <c r="BA6" s="619"/>
      <c r="BB6" s="619"/>
      <c r="BC6" s="619"/>
      <c r="BD6" s="619"/>
      <c r="BE6" s="619"/>
      <c r="BF6" s="620"/>
      <c r="BG6" s="621">
        <v>7889267</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203209</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203209</v>
      </c>
      <c r="DR6" s="622"/>
      <c r="DS6" s="622"/>
      <c r="DT6" s="622"/>
      <c r="DU6" s="622"/>
      <c r="DV6" s="622"/>
      <c r="DW6" s="622"/>
      <c r="DX6" s="622"/>
      <c r="DY6" s="622"/>
      <c r="DZ6" s="622"/>
      <c r="EA6" s="622"/>
      <c r="EB6" s="622"/>
      <c r="EC6" s="658"/>
    </row>
    <row r="7" spans="2:143" ht="11.25" customHeight="1" x14ac:dyDescent="0.25">
      <c r="B7" s="618" t="s">
        <v>223</v>
      </c>
      <c r="C7" s="619"/>
      <c r="D7" s="619"/>
      <c r="E7" s="619"/>
      <c r="F7" s="619"/>
      <c r="G7" s="619"/>
      <c r="H7" s="619"/>
      <c r="I7" s="619"/>
      <c r="J7" s="619"/>
      <c r="K7" s="619"/>
      <c r="L7" s="619"/>
      <c r="M7" s="619"/>
      <c r="N7" s="619"/>
      <c r="O7" s="619"/>
      <c r="P7" s="619"/>
      <c r="Q7" s="620"/>
      <c r="R7" s="621">
        <v>3539</v>
      </c>
      <c r="S7" s="622"/>
      <c r="T7" s="622"/>
      <c r="U7" s="622"/>
      <c r="V7" s="622"/>
      <c r="W7" s="622"/>
      <c r="X7" s="622"/>
      <c r="Y7" s="623"/>
      <c r="Z7" s="659">
        <v>0</v>
      </c>
      <c r="AA7" s="659"/>
      <c r="AB7" s="659"/>
      <c r="AC7" s="659"/>
      <c r="AD7" s="660">
        <v>3539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3493964</v>
      </c>
      <c r="BH7" s="622"/>
      <c r="BI7" s="622"/>
      <c r="BJ7" s="622"/>
      <c r="BK7" s="622"/>
      <c r="BL7" s="622"/>
      <c r="BM7" s="622"/>
      <c r="BN7" s="623"/>
      <c r="BO7" s="659">
        <v>44.3</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3192830</v>
      </c>
      <c r="CS7" s="622"/>
      <c r="CT7" s="622"/>
      <c r="CU7" s="622"/>
      <c r="CV7" s="622"/>
      <c r="CW7" s="622"/>
      <c r="CX7" s="622"/>
      <c r="CY7" s="623"/>
      <c r="CZ7" s="659">
        <v>12.2</v>
      </c>
      <c r="DA7" s="659"/>
      <c r="DB7" s="659"/>
      <c r="DC7" s="659"/>
      <c r="DD7" s="627">
        <v>28705</v>
      </c>
      <c r="DE7" s="622"/>
      <c r="DF7" s="622"/>
      <c r="DG7" s="622"/>
      <c r="DH7" s="622"/>
      <c r="DI7" s="622"/>
      <c r="DJ7" s="622"/>
      <c r="DK7" s="622"/>
      <c r="DL7" s="622"/>
      <c r="DM7" s="622"/>
      <c r="DN7" s="622"/>
      <c r="DO7" s="622"/>
      <c r="DP7" s="623"/>
      <c r="DQ7" s="627">
        <v>2696050</v>
      </c>
      <c r="DR7" s="622"/>
      <c r="DS7" s="622"/>
      <c r="DT7" s="622"/>
      <c r="DU7" s="622"/>
      <c r="DV7" s="622"/>
      <c r="DW7" s="622"/>
      <c r="DX7" s="622"/>
      <c r="DY7" s="622"/>
      <c r="DZ7" s="622"/>
      <c r="EA7" s="622"/>
      <c r="EB7" s="622"/>
      <c r="EC7" s="658"/>
    </row>
    <row r="8" spans="2:143" ht="11.25" customHeight="1" x14ac:dyDescent="0.25">
      <c r="B8" s="618" t="s">
        <v>226</v>
      </c>
      <c r="C8" s="619"/>
      <c r="D8" s="619"/>
      <c r="E8" s="619"/>
      <c r="F8" s="619"/>
      <c r="G8" s="619"/>
      <c r="H8" s="619"/>
      <c r="I8" s="619"/>
      <c r="J8" s="619"/>
      <c r="K8" s="619"/>
      <c r="L8" s="619"/>
      <c r="M8" s="619"/>
      <c r="N8" s="619"/>
      <c r="O8" s="619"/>
      <c r="P8" s="619"/>
      <c r="Q8" s="620"/>
      <c r="R8" s="621">
        <v>73310</v>
      </c>
      <c r="S8" s="622"/>
      <c r="T8" s="622"/>
      <c r="U8" s="622"/>
      <c r="V8" s="622"/>
      <c r="W8" s="622"/>
      <c r="X8" s="622"/>
      <c r="Y8" s="623"/>
      <c r="Z8" s="659">
        <v>0.3</v>
      </c>
      <c r="AA8" s="659"/>
      <c r="AB8" s="659"/>
      <c r="AC8" s="659"/>
      <c r="AD8" s="660">
        <v>73310</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107963</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11243661</v>
      </c>
      <c r="CS8" s="622"/>
      <c r="CT8" s="622"/>
      <c r="CU8" s="622"/>
      <c r="CV8" s="622"/>
      <c r="CW8" s="622"/>
      <c r="CX8" s="622"/>
      <c r="CY8" s="623"/>
      <c r="CZ8" s="659">
        <v>43.1</v>
      </c>
      <c r="DA8" s="659"/>
      <c r="DB8" s="659"/>
      <c r="DC8" s="659"/>
      <c r="DD8" s="627">
        <v>35586</v>
      </c>
      <c r="DE8" s="622"/>
      <c r="DF8" s="622"/>
      <c r="DG8" s="622"/>
      <c r="DH8" s="622"/>
      <c r="DI8" s="622"/>
      <c r="DJ8" s="622"/>
      <c r="DK8" s="622"/>
      <c r="DL8" s="622"/>
      <c r="DM8" s="622"/>
      <c r="DN8" s="622"/>
      <c r="DO8" s="622"/>
      <c r="DP8" s="623"/>
      <c r="DQ8" s="627">
        <v>6141228</v>
      </c>
      <c r="DR8" s="622"/>
      <c r="DS8" s="622"/>
      <c r="DT8" s="622"/>
      <c r="DU8" s="622"/>
      <c r="DV8" s="622"/>
      <c r="DW8" s="622"/>
      <c r="DX8" s="622"/>
      <c r="DY8" s="622"/>
      <c r="DZ8" s="622"/>
      <c r="EA8" s="622"/>
      <c r="EB8" s="622"/>
      <c r="EC8" s="658"/>
    </row>
    <row r="9" spans="2:143" ht="11.25" customHeight="1" x14ac:dyDescent="0.25">
      <c r="B9" s="618" t="s">
        <v>229</v>
      </c>
      <c r="C9" s="619"/>
      <c r="D9" s="619"/>
      <c r="E9" s="619"/>
      <c r="F9" s="619"/>
      <c r="G9" s="619"/>
      <c r="H9" s="619"/>
      <c r="I9" s="619"/>
      <c r="J9" s="619"/>
      <c r="K9" s="619"/>
      <c r="L9" s="619"/>
      <c r="M9" s="619"/>
      <c r="N9" s="619"/>
      <c r="O9" s="619"/>
      <c r="P9" s="619"/>
      <c r="Q9" s="620"/>
      <c r="R9" s="621">
        <v>75213</v>
      </c>
      <c r="S9" s="622"/>
      <c r="T9" s="622"/>
      <c r="U9" s="622"/>
      <c r="V9" s="622"/>
      <c r="W9" s="622"/>
      <c r="X9" s="622"/>
      <c r="Y9" s="623"/>
      <c r="Z9" s="659">
        <v>0.3</v>
      </c>
      <c r="AA9" s="659"/>
      <c r="AB9" s="659"/>
      <c r="AC9" s="659"/>
      <c r="AD9" s="660">
        <v>75213</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3122908</v>
      </c>
      <c r="BH9" s="622"/>
      <c r="BI9" s="622"/>
      <c r="BJ9" s="622"/>
      <c r="BK9" s="622"/>
      <c r="BL9" s="622"/>
      <c r="BM9" s="622"/>
      <c r="BN9" s="623"/>
      <c r="BO9" s="659">
        <v>39.6</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2114951</v>
      </c>
      <c r="CS9" s="622"/>
      <c r="CT9" s="622"/>
      <c r="CU9" s="622"/>
      <c r="CV9" s="622"/>
      <c r="CW9" s="622"/>
      <c r="CX9" s="622"/>
      <c r="CY9" s="623"/>
      <c r="CZ9" s="659">
        <v>8.1</v>
      </c>
      <c r="DA9" s="659"/>
      <c r="DB9" s="659"/>
      <c r="DC9" s="659"/>
      <c r="DD9" s="627">
        <v>99027</v>
      </c>
      <c r="DE9" s="622"/>
      <c r="DF9" s="622"/>
      <c r="DG9" s="622"/>
      <c r="DH9" s="622"/>
      <c r="DI9" s="622"/>
      <c r="DJ9" s="622"/>
      <c r="DK9" s="622"/>
      <c r="DL9" s="622"/>
      <c r="DM9" s="622"/>
      <c r="DN9" s="622"/>
      <c r="DO9" s="622"/>
      <c r="DP9" s="623"/>
      <c r="DQ9" s="627">
        <v>1593832</v>
      </c>
      <c r="DR9" s="622"/>
      <c r="DS9" s="622"/>
      <c r="DT9" s="622"/>
      <c r="DU9" s="622"/>
      <c r="DV9" s="622"/>
      <c r="DW9" s="622"/>
      <c r="DX9" s="622"/>
      <c r="DY9" s="622"/>
      <c r="DZ9" s="622"/>
      <c r="EA9" s="622"/>
      <c r="EB9" s="622"/>
      <c r="EC9" s="658"/>
    </row>
    <row r="10" spans="2:143" ht="11.25" customHeight="1" x14ac:dyDescent="0.2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119212</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4035</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35</v>
      </c>
      <c r="DR10" s="622"/>
      <c r="DS10" s="622"/>
      <c r="DT10" s="622"/>
      <c r="DU10" s="622"/>
      <c r="DV10" s="622"/>
      <c r="DW10" s="622"/>
      <c r="DX10" s="622"/>
      <c r="DY10" s="622"/>
      <c r="DZ10" s="622"/>
      <c r="EA10" s="622"/>
      <c r="EB10" s="622"/>
      <c r="EC10" s="658"/>
    </row>
    <row r="11" spans="2:143" ht="11.25" customHeight="1" x14ac:dyDescent="0.25">
      <c r="B11" s="618" t="s">
        <v>235</v>
      </c>
      <c r="C11" s="619"/>
      <c r="D11" s="619"/>
      <c r="E11" s="619"/>
      <c r="F11" s="619"/>
      <c r="G11" s="619"/>
      <c r="H11" s="619"/>
      <c r="I11" s="619"/>
      <c r="J11" s="619"/>
      <c r="K11" s="619"/>
      <c r="L11" s="619"/>
      <c r="M11" s="619"/>
      <c r="N11" s="619"/>
      <c r="O11" s="619"/>
      <c r="P11" s="619"/>
      <c r="Q11" s="620"/>
      <c r="R11" s="621">
        <v>1401889</v>
      </c>
      <c r="S11" s="622"/>
      <c r="T11" s="622"/>
      <c r="U11" s="622"/>
      <c r="V11" s="622"/>
      <c r="W11" s="622"/>
      <c r="X11" s="622"/>
      <c r="Y11" s="623"/>
      <c r="Z11" s="624">
        <v>5.0999999999999996</v>
      </c>
      <c r="AA11" s="625"/>
      <c r="AB11" s="625"/>
      <c r="AC11" s="626"/>
      <c r="AD11" s="627">
        <v>1401889</v>
      </c>
      <c r="AE11" s="622"/>
      <c r="AF11" s="622"/>
      <c r="AG11" s="622"/>
      <c r="AH11" s="622"/>
      <c r="AI11" s="622"/>
      <c r="AJ11" s="622"/>
      <c r="AK11" s="623"/>
      <c r="AL11" s="624">
        <v>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143881</v>
      </c>
      <c r="BH11" s="622"/>
      <c r="BI11" s="622"/>
      <c r="BJ11" s="622"/>
      <c r="BK11" s="622"/>
      <c r="BL11" s="622"/>
      <c r="BM11" s="622"/>
      <c r="BN11" s="623"/>
      <c r="BO11" s="659">
        <v>1.8</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1146587</v>
      </c>
      <c r="CS11" s="622"/>
      <c r="CT11" s="622"/>
      <c r="CU11" s="622"/>
      <c r="CV11" s="622"/>
      <c r="CW11" s="622"/>
      <c r="CX11" s="622"/>
      <c r="CY11" s="623"/>
      <c r="CZ11" s="659">
        <v>4.4000000000000004</v>
      </c>
      <c r="DA11" s="659"/>
      <c r="DB11" s="659"/>
      <c r="DC11" s="659"/>
      <c r="DD11" s="627">
        <v>673770</v>
      </c>
      <c r="DE11" s="622"/>
      <c r="DF11" s="622"/>
      <c r="DG11" s="622"/>
      <c r="DH11" s="622"/>
      <c r="DI11" s="622"/>
      <c r="DJ11" s="622"/>
      <c r="DK11" s="622"/>
      <c r="DL11" s="622"/>
      <c r="DM11" s="622"/>
      <c r="DN11" s="622"/>
      <c r="DO11" s="622"/>
      <c r="DP11" s="623"/>
      <c r="DQ11" s="627">
        <v>570014</v>
      </c>
      <c r="DR11" s="622"/>
      <c r="DS11" s="622"/>
      <c r="DT11" s="622"/>
      <c r="DU11" s="622"/>
      <c r="DV11" s="622"/>
      <c r="DW11" s="622"/>
      <c r="DX11" s="622"/>
      <c r="DY11" s="622"/>
      <c r="DZ11" s="622"/>
      <c r="EA11" s="622"/>
      <c r="EB11" s="622"/>
      <c r="EC11" s="658"/>
    </row>
    <row r="12" spans="2:143" ht="11.25" customHeight="1" x14ac:dyDescent="0.2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3871037</v>
      </c>
      <c r="BH12" s="622"/>
      <c r="BI12" s="622"/>
      <c r="BJ12" s="622"/>
      <c r="BK12" s="622"/>
      <c r="BL12" s="622"/>
      <c r="BM12" s="622"/>
      <c r="BN12" s="623"/>
      <c r="BO12" s="659">
        <v>49.1</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157993</v>
      </c>
      <c r="CS12" s="622"/>
      <c r="CT12" s="622"/>
      <c r="CU12" s="622"/>
      <c r="CV12" s="622"/>
      <c r="CW12" s="622"/>
      <c r="CX12" s="622"/>
      <c r="CY12" s="623"/>
      <c r="CZ12" s="659">
        <v>0.6</v>
      </c>
      <c r="DA12" s="659"/>
      <c r="DB12" s="659"/>
      <c r="DC12" s="659"/>
      <c r="DD12" s="627">
        <v>75</v>
      </c>
      <c r="DE12" s="622"/>
      <c r="DF12" s="622"/>
      <c r="DG12" s="622"/>
      <c r="DH12" s="622"/>
      <c r="DI12" s="622"/>
      <c r="DJ12" s="622"/>
      <c r="DK12" s="622"/>
      <c r="DL12" s="622"/>
      <c r="DM12" s="622"/>
      <c r="DN12" s="622"/>
      <c r="DO12" s="622"/>
      <c r="DP12" s="623"/>
      <c r="DQ12" s="627">
        <v>76855</v>
      </c>
      <c r="DR12" s="622"/>
      <c r="DS12" s="622"/>
      <c r="DT12" s="622"/>
      <c r="DU12" s="622"/>
      <c r="DV12" s="622"/>
      <c r="DW12" s="622"/>
      <c r="DX12" s="622"/>
      <c r="DY12" s="622"/>
      <c r="DZ12" s="622"/>
      <c r="EA12" s="622"/>
      <c r="EB12" s="622"/>
      <c r="EC12" s="658"/>
    </row>
    <row r="13" spans="2:143" ht="11.25" customHeight="1" x14ac:dyDescent="0.2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3857139</v>
      </c>
      <c r="BH13" s="622"/>
      <c r="BI13" s="622"/>
      <c r="BJ13" s="622"/>
      <c r="BK13" s="622"/>
      <c r="BL13" s="622"/>
      <c r="BM13" s="622"/>
      <c r="BN13" s="623"/>
      <c r="BO13" s="659">
        <v>48.9</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2035734</v>
      </c>
      <c r="CS13" s="622"/>
      <c r="CT13" s="622"/>
      <c r="CU13" s="622"/>
      <c r="CV13" s="622"/>
      <c r="CW13" s="622"/>
      <c r="CX13" s="622"/>
      <c r="CY13" s="623"/>
      <c r="CZ13" s="659">
        <v>7.8</v>
      </c>
      <c r="DA13" s="659"/>
      <c r="DB13" s="659"/>
      <c r="DC13" s="659"/>
      <c r="DD13" s="627">
        <v>927175</v>
      </c>
      <c r="DE13" s="622"/>
      <c r="DF13" s="622"/>
      <c r="DG13" s="622"/>
      <c r="DH13" s="622"/>
      <c r="DI13" s="622"/>
      <c r="DJ13" s="622"/>
      <c r="DK13" s="622"/>
      <c r="DL13" s="622"/>
      <c r="DM13" s="622"/>
      <c r="DN13" s="622"/>
      <c r="DO13" s="622"/>
      <c r="DP13" s="623"/>
      <c r="DQ13" s="627">
        <v>1439617</v>
      </c>
      <c r="DR13" s="622"/>
      <c r="DS13" s="622"/>
      <c r="DT13" s="622"/>
      <c r="DU13" s="622"/>
      <c r="DV13" s="622"/>
      <c r="DW13" s="622"/>
      <c r="DX13" s="622"/>
      <c r="DY13" s="622"/>
      <c r="DZ13" s="622"/>
      <c r="EA13" s="622"/>
      <c r="EB13" s="622"/>
      <c r="EC13" s="658"/>
    </row>
    <row r="14" spans="2:143" ht="11.25" customHeight="1" x14ac:dyDescent="0.25">
      <c r="B14" s="618" t="s">
        <v>244</v>
      </c>
      <c r="C14" s="619"/>
      <c r="D14" s="619"/>
      <c r="E14" s="619"/>
      <c r="F14" s="619"/>
      <c r="G14" s="619"/>
      <c r="H14" s="619"/>
      <c r="I14" s="619"/>
      <c r="J14" s="619"/>
      <c r="K14" s="619"/>
      <c r="L14" s="619"/>
      <c r="M14" s="619"/>
      <c r="N14" s="619"/>
      <c r="O14" s="619"/>
      <c r="P14" s="619"/>
      <c r="Q14" s="620"/>
      <c r="R14" s="621">
        <v>581</v>
      </c>
      <c r="S14" s="622"/>
      <c r="T14" s="622"/>
      <c r="U14" s="622"/>
      <c r="V14" s="622"/>
      <c r="W14" s="622"/>
      <c r="X14" s="622"/>
      <c r="Y14" s="623"/>
      <c r="Z14" s="659">
        <v>0</v>
      </c>
      <c r="AA14" s="659"/>
      <c r="AB14" s="659"/>
      <c r="AC14" s="659"/>
      <c r="AD14" s="660">
        <v>581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186202</v>
      </c>
      <c r="BH14" s="622"/>
      <c r="BI14" s="622"/>
      <c r="BJ14" s="622"/>
      <c r="BK14" s="622"/>
      <c r="BL14" s="622"/>
      <c r="BM14" s="622"/>
      <c r="BN14" s="623"/>
      <c r="BO14" s="659">
        <v>2.4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1461433</v>
      </c>
      <c r="CS14" s="622"/>
      <c r="CT14" s="622"/>
      <c r="CU14" s="622"/>
      <c r="CV14" s="622"/>
      <c r="CW14" s="622"/>
      <c r="CX14" s="622"/>
      <c r="CY14" s="623"/>
      <c r="CZ14" s="659">
        <v>5.6</v>
      </c>
      <c r="DA14" s="659"/>
      <c r="DB14" s="659"/>
      <c r="DC14" s="659"/>
      <c r="DD14" s="627">
        <v>606295</v>
      </c>
      <c r="DE14" s="622"/>
      <c r="DF14" s="622"/>
      <c r="DG14" s="622"/>
      <c r="DH14" s="622"/>
      <c r="DI14" s="622"/>
      <c r="DJ14" s="622"/>
      <c r="DK14" s="622"/>
      <c r="DL14" s="622"/>
      <c r="DM14" s="622"/>
      <c r="DN14" s="622"/>
      <c r="DO14" s="622"/>
      <c r="DP14" s="623"/>
      <c r="DQ14" s="627">
        <v>1051195</v>
      </c>
      <c r="DR14" s="622"/>
      <c r="DS14" s="622"/>
      <c r="DT14" s="622"/>
      <c r="DU14" s="622"/>
      <c r="DV14" s="622"/>
      <c r="DW14" s="622"/>
      <c r="DX14" s="622"/>
      <c r="DY14" s="622"/>
      <c r="DZ14" s="622"/>
      <c r="EA14" s="622"/>
      <c r="EB14" s="622"/>
      <c r="EC14" s="658"/>
    </row>
    <row r="15" spans="2:143" ht="11.25" customHeight="1" x14ac:dyDescent="0.2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338064</v>
      </c>
      <c r="BH15" s="622"/>
      <c r="BI15" s="622"/>
      <c r="BJ15" s="622"/>
      <c r="BK15" s="622"/>
      <c r="BL15" s="622"/>
      <c r="BM15" s="622"/>
      <c r="BN15" s="623"/>
      <c r="BO15" s="659">
        <v>4.3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2360027</v>
      </c>
      <c r="CS15" s="622"/>
      <c r="CT15" s="622"/>
      <c r="CU15" s="622"/>
      <c r="CV15" s="622"/>
      <c r="CW15" s="622"/>
      <c r="CX15" s="622"/>
      <c r="CY15" s="623"/>
      <c r="CZ15" s="659">
        <v>9</v>
      </c>
      <c r="DA15" s="659"/>
      <c r="DB15" s="659"/>
      <c r="DC15" s="659"/>
      <c r="DD15" s="627">
        <v>242084</v>
      </c>
      <c r="DE15" s="622"/>
      <c r="DF15" s="622"/>
      <c r="DG15" s="622"/>
      <c r="DH15" s="622"/>
      <c r="DI15" s="622"/>
      <c r="DJ15" s="622"/>
      <c r="DK15" s="622"/>
      <c r="DL15" s="622"/>
      <c r="DM15" s="622"/>
      <c r="DN15" s="622"/>
      <c r="DO15" s="622"/>
      <c r="DP15" s="623"/>
      <c r="DQ15" s="627">
        <v>1858047</v>
      </c>
      <c r="DR15" s="622"/>
      <c r="DS15" s="622"/>
      <c r="DT15" s="622"/>
      <c r="DU15" s="622"/>
      <c r="DV15" s="622"/>
      <c r="DW15" s="622"/>
      <c r="DX15" s="622"/>
      <c r="DY15" s="622"/>
      <c r="DZ15" s="622"/>
      <c r="EA15" s="622"/>
      <c r="EB15" s="622"/>
      <c r="EC15" s="658"/>
    </row>
    <row r="16" spans="2:143" ht="11.25" customHeight="1" x14ac:dyDescent="0.25">
      <c r="B16" s="618" t="s">
        <v>250</v>
      </c>
      <c r="C16" s="619"/>
      <c r="D16" s="619"/>
      <c r="E16" s="619"/>
      <c r="F16" s="619"/>
      <c r="G16" s="619"/>
      <c r="H16" s="619"/>
      <c r="I16" s="619"/>
      <c r="J16" s="619"/>
      <c r="K16" s="619"/>
      <c r="L16" s="619"/>
      <c r="M16" s="619"/>
      <c r="N16" s="619"/>
      <c r="O16" s="619"/>
      <c r="P16" s="619"/>
      <c r="Q16" s="620"/>
      <c r="R16" s="621">
        <v>72701</v>
      </c>
      <c r="S16" s="622"/>
      <c r="T16" s="622"/>
      <c r="U16" s="622"/>
      <c r="V16" s="622"/>
      <c r="W16" s="622"/>
      <c r="X16" s="622"/>
      <c r="Y16" s="623"/>
      <c r="Z16" s="659">
        <v>0.3</v>
      </c>
      <c r="AA16" s="659"/>
      <c r="AB16" s="659"/>
      <c r="AC16" s="659"/>
      <c r="AD16" s="660">
        <v>72701</v>
      </c>
      <c r="AE16" s="660"/>
      <c r="AF16" s="660"/>
      <c r="AG16" s="660"/>
      <c r="AH16" s="660"/>
      <c r="AI16" s="660"/>
      <c r="AJ16" s="660"/>
      <c r="AK16" s="660"/>
      <c r="AL16" s="624">
        <v>0.5</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5">
      <c r="B17" s="618" t="s">
        <v>253</v>
      </c>
      <c r="C17" s="619"/>
      <c r="D17" s="619"/>
      <c r="E17" s="619"/>
      <c r="F17" s="619"/>
      <c r="G17" s="619"/>
      <c r="H17" s="619"/>
      <c r="I17" s="619"/>
      <c r="J17" s="619"/>
      <c r="K17" s="619"/>
      <c r="L17" s="619"/>
      <c r="M17" s="619"/>
      <c r="N17" s="619"/>
      <c r="O17" s="619"/>
      <c r="P17" s="619"/>
      <c r="Q17" s="620"/>
      <c r="R17" s="621">
        <v>135324</v>
      </c>
      <c r="S17" s="622"/>
      <c r="T17" s="622"/>
      <c r="U17" s="622"/>
      <c r="V17" s="622"/>
      <c r="W17" s="622"/>
      <c r="X17" s="622"/>
      <c r="Y17" s="623"/>
      <c r="Z17" s="659">
        <v>0.5</v>
      </c>
      <c r="AA17" s="659"/>
      <c r="AB17" s="659"/>
      <c r="AC17" s="659"/>
      <c r="AD17" s="660">
        <v>135324</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2180335</v>
      </c>
      <c r="CS17" s="622"/>
      <c r="CT17" s="622"/>
      <c r="CU17" s="622"/>
      <c r="CV17" s="622"/>
      <c r="CW17" s="622"/>
      <c r="CX17" s="622"/>
      <c r="CY17" s="623"/>
      <c r="CZ17" s="659">
        <v>8.4</v>
      </c>
      <c r="DA17" s="659"/>
      <c r="DB17" s="659"/>
      <c r="DC17" s="659"/>
      <c r="DD17" s="627" t="s">
        <v>122</v>
      </c>
      <c r="DE17" s="622"/>
      <c r="DF17" s="622"/>
      <c r="DG17" s="622"/>
      <c r="DH17" s="622"/>
      <c r="DI17" s="622"/>
      <c r="DJ17" s="622"/>
      <c r="DK17" s="622"/>
      <c r="DL17" s="622"/>
      <c r="DM17" s="622"/>
      <c r="DN17" s="622"/>
      <c r="DO17" s="622"/>
      <c r="DP17" s="623"/>
      <c r="DQ17" s="627">
        <v>2180335</v>
      </c>
      <c r="DR17" s="622"/>
      <c r="DS17" s="622"/>
      <c r="DT17" s="622"/>
      <c r="DU17" s="622"/>
      <c r="DV17" s="622"/>
      <c r="DW17" s="622"/>
      <c r="DX17" s="622"/>
      <c r="DY17" s="622"/>
      <c r="DZ17" s="622"/>
      <c r="EA17" s="622"/>
      <c r="EB17" s="622"/>
      <c r="EC17" s="658"/>
    </row>
    <row r="18" spans="2:133" ht="11.25" customHeight="1" x14ac:dyDescent="0.25">
      <c r="B18" s="618" t="s">
        <v>256</v>
      </c>
      <c r="C18" s="619"/>
      <c r="D18" s="619"/>
      <c r="E18" s="619"/>
      <c r="F18" s="619"/>
      <c r="G18" s="619"/>
      <c r="H18" s="619"/>
      <c r="I18" s="619"/>
      <c r="J18" s="619"/>
      <c r="K18" s="619"/>
      <c r="L18" s="619"/>
      <c r="M18" s="619"/>
      <c r="N18" s="619"/>
      <c r="O18" s="619"/>
      <c r="P18" s="619"/>
      <c r="Q18" s="620"/>
      <c r="R18" s="621">
        <v>69668</v>
      </c>
      <c r="S18" s="622"/>
      <c r="T18" s="622"/>
      <c r="U18" s="622"/>
      <c r="V18" s="622"/>
      <c r="W18" s="622"/>
      <c r="X18" s="622"/>
      <c r="Y18" s="623"/>
      <c r="Z18" s="659">
        <v>0.3</v>
      </c>
      <c r="AA18" s="659"/>
      <c r="AB18" s="659"/>
      <c r="AC18" s="659"/>
      <c r="AD18" s="660">
        <v>69668</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5">
      <c r="B19" s="618" t="s">
        <v>259</v>
      </c>
      <c r="C19" s="619"/>
      <c r="D19" s="619"/>
      <c r="E19" s="619"/>
      <c r="F19" s="619"/>
      <c r="G19" s="619"/>
      <c r="H19" s="619"/>
      <c r="I19" s="619"/>
      <c r="J19" s="619"/>
      <c r="K19" s="619"/>
      <c r="L19" s="619"/>
      <c r="M19" s="619"/>
      <c r="N19" s="619"/>
      <c r="O19" s="619"/>
      <c r="P19" s="619"/>
      <c r="Q19" s="620"/>
      <c r="R19" s="621">
        <v>69485</v>
      </c>
      <c r="S19" s="622"/>
      <c r="T19" s="622"/>
      <c r="U19" s="622"/>
      <c r="V19" s="622"/>
      <c r="W19" s="622"/>
      <c r="X19" s="622"/>
      <c r="Y19" s="623"/>
      <c r="Z19" s="659">
        <v>0.3</v>
      </c>
      <c r="AA19" s="659"/>
      <c r="AB19" s="659"/>
      <c r="AC19" s="659"/>
      <c r="AD19" s="660">
        <v>69485</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5">
      <c r="B20" s="696" t="s">
        <v>262</v>
      </c>
      <c r="C20" s="697"/>
      <c r="D20" s="697"/>
      <c r="E20" s="697"/>
      <c r="F20" s="697"/>
      <c r="G20" s="697"/>
      <c r="H20" s="697"/>
      <c r="I20" s="697"/>
      <c r="J20" s="697"/>
      <c r="K20" s="697"/>
      <c r="L20" s="697"/>
      <c r="M20" s="697"/>
      <c r="N20" s="697"/>
      <c r="O20" s="697"/>
      <c r="P20" s="697"/>
      <c r="Q20" s="698"/>
      <c r="R20" s="621">
        <v>183</v>
      </c>
      <c r="S20" s="622"/>
      <c r="T20" s="622"/>
      <c r="U20" s="622"/>
      <c r="V20" s="622"/>
      <c r="W20" s="622"/>
      <c r="X20" s="622"/>
      <c r="Y20" s="623"/>
      <c r="Z20" s="659">
        <v>0</v>
      </c>
      <c r="AA20" s="659"/>
      <c r="AB20" s="659"/>
      <c r="AC20" s="659"/>
      <c r="AD20" s="660">
        <v>183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26100795</v>
      </c>
      <c r="CS20" s="622"/>
      <c r="CT20" s="622"/>
      <c r="CU20" s="622"/>
      <c r="CV20" s="622"/>
      <c r="CW20" s="622"/>
      <c r="CX20" s="622"/>
      <c r="CY20" s="623"/>
      <c r="CZ20" s="659">
        <v>100</v>
      </c>
      <c r="DA20" s="659"/>
      <c r="DB20" s="659"/>
      <c r="DC20" s="659"/>
      <c r="DD20" s="627">
        <v>2612717</v>
      </c>
      <c r="DE20" s="622"/>
      <c r="DF20" s="622"/>
      <c r="DG20" s="622"/>
      <c r="DH20" s="622"/>
      <c r="DI20" s="622"/>
      <c r="DJ20" s="622"/>
      <c r="DK20" s="622"/>
      <c r="DL20" s="622"/>
      <c r="DM20" s="622"/>
      <c r="DN20" s="622"/>
      <c r="DO20" s="622"/>
      <c r="DP20" s="623"/>
      <c r="DQ20" s="627">
        <v>17810417</v>
      </c>
      <c r="DR20" s="622"/>
      <c r="DS20" s="622"/>
      <c r="DT20" s="622"/>
      <c r="DU20" s="622"/>
      <c r="DV20" s="622"/>
      <c r="DW20" s="622"/>
      <c r="DX20" s="622"/>
      <c r="DY20" s="622"/>
      <c r="DZ20" s="622"/>
      <c r="EA20" s="622"/>
      <c r="EB20" s="622"/>
      <c r="EC20" s="658"/>
    </row>
    <row r="21" spans="2:133" ht="11.25" customHeight="1" x14ac:dyDescent="0.25">
      <c r="B21" s="618" t="s">
        <v>265</v>
      </c>
      <c r="C21" s="619"/>
      <c r="D21" s="619"/>
      <c r="E21" s="619"/>
      <c r="F21" s="619"/>
      <c r="G21" s="619"/>
      <c r="H21" s="619"/>
      <c r="I21" s="619"/>
      <c r="J21" s="619"/>
      <c r="K21" s="619"/>
      <c r="L21" s="619"/>
      <c r="M21" s="619"/>
      <c r="N21" s="619"/>
      <c r="O21" s="619"/>
      <c r="P21" s="619"/>
      <c r="Q21" s="620"/>
      <c r="R21" s="621">
        <v>5808139</v>
      </c>
      <c r="S21" s="622"/>
      <c r="T21" s="622"/>
      <c r="U21" s="622"/>
      <c r="V21" s="622"/>
      <c r="W21" s="622"/>
      <c r="X21" s="622"/>
      <c r="Y21" s="623"/>
      <c r="Z21" s="659">
        <v>21.3</v>
      </c>
      <c r="AA21" s="659"/>
      <c r="AB21" s="659"/>
      <c r="AC21" s="659"/>
      <c r="AD21" s="660">
        <v>5469717</v>
      </c>
      <c r="AE21" s="660"/>
      <c r="AF21" s="660"/>
      <c r="AG21" s="660"/>
      <c r="AH21" s="660"/>
      <c r="AI21" s="660"/>
      <c r="AJ21" s="660"/>
      <c r="AK21" s="660"/>
      <c r="AL21" s="624">
        <v>35.1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5">
      <c r="B22" s="618" t="s">
        <v>267</v>
      </c>
      <c r="C22" s="619"/>
      <c r="D22" s="619"/>
      <c r="E22" s="619"/>
      <c r="F22" s="619"/>
      <c r="G22" s="619"/>
      <c r="H22" s="619"/>
      <c r="I22" s="619"/>
      <c r="J22" s="619"/>
      <c r="K22" s="619"/>
      <c r="L22" s="619"/>
      <c r="M22" s="619"/>
      <c r="N22" s="619"/>
      <c r="O22" s="619"/>
      <c r="P22" s="619"/>
      <c r="Q22" s="620"/>
      <c r="R22" s="621">
        <v>5469717</v>
      </c>
      <c r="S22" s="622"/>
      <c r="T22" s="622"/>
      <c r="U22" s="622"/>
      <c r="V22" s="622"/>
      <c r="W22" s="622"/>
      <c r="X22" s="622"/>
      <c r="Y22" s="623"/>
      <c r="Z22" s="659">
        <v>20.100000000000001</v>
      </c>
      <c r="AA22" s="659"/>
      <c r="AB22" s="659"/>
      <c r="AC22" s="659"/>
      <c r="AD22" s="660">
        <v>5469717</v>
      </c>
      <c r="AE22" s="660"/>
      <c r="AF22" s="660"/>
      <c r="AG22" s="660"/>
      <c r="AH22" s="660"/>
      <c r="AI22" s="660"/>
      <c r="AJ22" s="660"/>
      <c r="AK22" s="660"/>
      <c r="AL22" s="624">
        <v>35.1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5">
      <c r="B23" s="618" t="s">
        <v>270</v>
      </c>
      <c r="C23" s="619"/>
      <c r="D23" s="619"/>
      <c r="E23" s="619"/>
      <c r="F23" s="619"/>
      <c r="G23" s="619"/>
      <c r="H23" s="619"/>
      <c r="I23" s="619"/>
      <c r="J23" s="619"/>
      <c r="K23" s="619"/>
      <c r="L23" s="619"/>
      <c r="M23" s="619"/>
      <c r="N23" s="619"/>
      <c r="O23" s="619"/>
      <c r="P23" s="619"/>
      <c r="Q23" s="620"/>
      <c r="R23" s="621">
        <v>338422</v>
      </c>
      <c r="S23" s="622"/>
      <c r="T23" s="622"/>
      <c r="U23" s="622"/>
      <c r="V23" s="622"/>
      <c r="W23" s="622"/>
      <c r="X23" s="622"/>
      <c r="Y23" s="623"/>
      <c r="Z23" s="659">
        <v>1.2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12922877</v>
      </c>
      <c r="CS24" s="677"/>
      <c r="CT24" s="677"/>
      <c r="CU24" s="677"/>
      <c r="CV24" s="677"/>
      <c r="CW24" s="677"/>
      <c r="CX24" s="677"/>
      <c r="CY24" s="702"/>
      <c r="CZ24" s="703">
        <v>49.5</v>
      </c>
      <c r="DA24" s="685"/>
      <c r="DB24" s="685"/>
      <c r="DC24" s="705"/>
      <c r="DD24" s="701">
        <v>8462666</v>
      </c>
      <c r="DE24" s="677"/>
      <c r="DF24" s="677"/>
      <c r="DG24" s="677"/>
      <c r="DH24" s="677"/>
      <c r="DI24" s="677"/>
      <c r="DJ24" s="677"/>
      <c r="DK24" s="702"/>
      <c r="DL24" s="701">
        <v>8076002</v>
      </c>
      <c r="DM24" s="677"/>
      <c r="DN24" s="677"/>
      <c r="DO24" s="677"/>
      <c r="DP24" s="677"/>
      <c r="DQ24" s="677"/>
      <c r="DR24" s="677"/>
      <c r="DS24" s="677"/>
      <c r="DT24" s="677"/>
      <c r="DU24" s="677"/>
      <c r="DV24" s="702"/>
      <c r="DW24" s="703">
        <v>51.5</v>
      </c>
      <c r="DX24" s="685"/>
      <c r="DY24" s="685"/>
      <c r="DZ24" s="685"/>
      <c r="EA24" s="685"/>
      <c r="EB24" s="685"/>
      <c r="EC24" s="704"/>
    </row>
    <row r="25" spans="2:133" ht="11.25" customHeight="1" x14ac:dyDescent="0.25">
      <c r="B25" s="618" t="s">
        <v>280</v>
      </c>
      <c r="C25" s="619"/>
      <c r="D25" s="619"/>
      <c r="E25" s="619"/>
      <c r="F25" s="619"/>
      <c r="G25" s="619"/>
      <c r="H25" s="619"/>
      <c r="I25" s="619"/>
      <c r="J25" s="619"/>
      <c r="K25" s="619"/>
      <c r="L25" s="619"/>
      <c r="M25" s="619"/>
      <c r="N25" s="619"/>
      <c r="O25" s="619"/>
      <c r="P25" s="619"/>
      <c r="Q25" s="620"/>
      <c r="R25" s="621">
        <v>15822427</v>
      </c>
      <c r="S25" s="622"/>
      <c r="T25" s="622"/>
      <c r="U25" s="622"/>
      <c r="V25" s="622"/>
      <c r="W25" s="622"/>
      <c r="X25" s="622"/>
      <c r="Y25" s="623"/>
      <c r="Z25" s="659">
        <v>58.1</v>
      </c>
      <c r="AA25" s="659"/>
      <c r="AB25" s="659"/>
      <c r="AC25" s="659"/>
      <c r="AD25" s="660">
        <v>15484005</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3864492</v>
      </c>
      <c r="CS25" s="634"/>
      <c r="CT25" s="634"/>
      <c r="CU25" s="634"/>
      <c r="CV25" s="634"/>
      <c r="CW25" s="634"/>
      <c r="CX25" s="634"/>
      <c r="CY25" s="635"/>
      <c r="CZ25" s="624">
        <v>14.8</v>
      </c>
      <c r="DA25" s="636"/>
      <c r="DB25" s="636"/>
      <c r="DC25" s="637"/>
      <c r="DD25" s="627">
        <v>3631978</v>
      </c>
      <c r="DE25" s="634"/>
      <c r="DF25" s="634"/>
      <c r="DG25" s="634"/>
      <c r="DH25" s="634"/>
      <c r="DI25" s="634"/>
      <c r="DJ25" s="634"/>
      <c r="DK25" s="635"/>
      <c r="DL25" s="627">
        <v>3582113</v>
      </c>
      <c r="DM25" s="634"/>
      <c r="DN25" s="634"/>
      <c r="DO25" s="634"/>
      <c r="DP25" s="634"/>
      <c r="DQ25" s="634"/>
      <c r="DR25" s="634"/>
      <c r="DS25" s="634"/>
      <c r="DT25" s="634"/>
      <c r="DU25" s="634"/>
      <c r="DV25" s="635"/>
      <c r="DW25" s="624">
        <v>22.8</v>
      </c>
      <c r="DX25" s="636"/>
      <c r="DY25" s="636"/>
      <c r="DZ25" s="636"/>
      <c r="EA25" s="636"/>
      <c r="EB25" s="636"/>
      <c r="EC25" s="648"/>
    </row>
    <row r="26" spans="2:133" ht="11.25" customHeight="1" x14ac:dyDescent="0.25">
      <c r="B26" s="618" t="s">
        <v>283</v>
      </c>
      <c r="C26" s="619"/>
      <c r="D26" s="619"/>
      <c r="E26" s="619"/>
      <c r="F26" s="619"/>
      <c r="G26" s="619"/>
      <c r="H26" s="619"/>
      <c r="I26" s="619"/>
      <c r="J26" s="619"/>
      <c r="K26" s="619"/>
      <c r="L26" s="619"/>
      <c r="M26" s="619"/>
      <c r="N26" s="619"/>
      <c r="O26" s="619"/>
      <c r="P26" s="619"/>
      <c r="Q26" s="620"/>
      <c r="R26" s="621">
        <v>6701</v>
      </c>
      <c r="S26" s="622"/>
      <c r="T26" s="622"/>
      <c r="U26" s="622"/>
      <c r="V26" s="622"/>
      <c r="W26" s="622"/>
      <c r="X26" s="622"/>
      <c r="Y26" s="623"/>
      <c r="Z26" s="659">
        <v>0</v>
      </c>
      <c r="AA26" s="659"/>
      <c r="AB26" s="659"/>
      <c r="AC26" s="659"/>
      <c r="AD26" s="660">
        <v>6701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2442602</v>
      </c>
      <c r="CS26" s="622"/>
      <c r="CT26" s="622"/>
      <c r="CU26" s="622"/>
      <c r="CV26" s="622"/>
      <c r="CW26" s="622"/>
      <c r="CX26" s="622"/>
      <c r="CY26" s="623"/>
      <c r="CZ26" s="624">
        <v>9.4</v>
      </c>
      <c r="DA26" s="636"/>
      <c r="DB26" s="636"/>
      <c r="DC26" s="637"/>
      <c r="DD26" s="627">
        <v>2253189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5">
      <c r="B27" s="618" t="s">
        <v>286</v>
      </c>
      <c r="C27" s="619"/>
      <c r="D27" s="619"/>
      <c r="E27" s="619"/>
      <c r="F27" s="619"/>
      <c r="G27" s="619"/>
      <c r="H27" s="619"/>
      <c r="I27" s="619"/>
      <c r="J27" s="619"/>
      <c r="K27" s="619"/>
      <c r="L27" s="619"/>
      <c r="M27" s="619"/>
      <c r="N27" s="619"/>
      <c r="O27" s="619"/>
      <c r="P27" s="619"/>
      <c r="Q27" s="620"/>
      <c r="R27" s="621">
        <v>178852</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7889267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6878050</v>
      </c>
      <c r="CS27" s="634"/>
      <c r="CT27" s="634"/>
      <c r="CU27" s="634"/>
      <c r="CV27" s="634"/>
      <c r="CW27" s="634"/>
      <c r="CX27" s="634"/>
      <c r="CY27" s="635"/>
      <c r="CZ27" s="624">
        <v>26.4</v>
      </c>
      <c r="DA27" s="636"/>
      <c r="DB27" s="636"/>
      <c r="DC27" s="637"/>
      <c r="DD27" s="627">
        <v>2650353</v>
      </c>
      <c r="DE27" s="634"/>
      <c r="DF27" s="634"/>
      <c r="DG27" s="634"/>
      <c r="DH27" s="634"/>
      <c r="DI27" s="634"/>
      <c r="DJ27" s="634"/>
      <c r="DK27" s="635"/>
      <c r="DL27" s="627">
        <v>2313554</v>
      </c>
      <c r="DM27" s="634"/>
      <c r="DN27" s="634"/>
      <c r="DO27" s="634"/>
      <c r="DP27" s="634"/>
      <c r="DQ27" s="634"/>
      <c r="DR27" s="634"/>
      <c r="DS27" s="634"/>
      <c r="DT27" s="634"/>
      <c r="DU27" s="634"/>
      <c r="DV27" s="635"/>
      <c r="DW27" s="624">
        <v>14.7</v>
      </c>
      <c r="DX27" s="636"/>
      <c r="DY27" s="636"/>
      <c r="DZ27" s="636"/>
      <c r="EA27" s="636"/>
      <c r="EB27" s="636"/>
      <c r="EC27" s="648"/>
    </row>
    <row r="28" spans="2:133" ht="11.25" customHeight="1" x14ac:dyDescent="0.25">
      <c r="B28" s="618" t="s">
        <v>289</v>
      </c>
      <c r="C28" s="619"/>
      <c r="D28" s="619"/>
      <c r="E28" s="619"/>
      <c r="F28" s="619"/>
      <c r="G28" s="619"/>
      <c r="H28" s="619"/>
      <c r="I28" s="619"/>
      <c r="J28" s="619"/>
      <c r="K28" s="619"/>
      <c r="L28" s="619"/>
      <c r="M28" s="619"/>
      <c r="N28" s="619"/>
      <c r="O28" s="619"/>
      <c r="P28" s="619"/>
      <c r="Q28" s="620"/>
      <c r="R28" s="621">
        <v>79730</v>
      </c>
      <c r="S28" s="622"/>
      <c r="T28" s="622"/>
      <c r="U28" s="622"/>
      <c r="V28" s="622"/>
      <c r="W28" s="622"/>
      <c r="X28" s="622"/>
      <c r="Y28" s="623"/>
      <c r="Z28" s="659">
        <v>0.3</v>
      </c>
      <c r="AA28" s="659"/>
      <c r="AB28" s="659"/>
      <c r="AC28" s="659"/>
      <c r="AD28" s="660">
        <v>24157</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2180335</v>
      </c>
      <c r="CS28" s="622"/>
      <c r="CT28" s="622"/>
      <c r="CU28" s="622"/>
      <c r="CV28" s="622"/>
      <c r="CW28" s="622"/>
      <c r="CX28" s="622"/>
      <c r="CY28" s="623"/>
      <c r="CZ28" s="624">
        <v>8.4</v>
      </c>
      <c r="DA28" s="636"/>
      <c r="DB28" s="636"/>
      <c r="DC28" s="637"/>
      <c r="DD28" s="627">
        <v>2180335</v>
      </c>
      <c r="DE28" s="622"/>
      <c r="DF28" s="622"/>
      <c r="DG28" s="622"/>
      <c r="DH28" s="622"/>
      <c r="DI28" s="622"/>
      <c r="DJ28" s="622"/>
      <c r="DK28" s="623"/>
      <c r="DL28" s="627">
        <v>2180335</v>
      </c>
      <c r="DM28" s="622"/>
      <c r="DN28" s="622"/>
      <c r="DO28" s="622"/>
      <c r="DP28" s="622"/>
      <c r="DQ28" s="622"/>
      <c r="DR28" s="622"/>
      <c r="DS28" s="622"/>
      <c r="DT28" s="622"/>
      <c r="DU28" s="622"/>
      <c r="DV28" s="623"/>
      <c r="DW28" s="624">
        <v>13.9</v>
      </c>
      <c r="DX28" s="636"/>
      <c r="DY28" s="636"/>
      <c r="DZ28" s="636"/>
      <c r="EA28" s="636"/>
      <c r="EB28" s="636"/>
      <c r="EC28" s="648"/>
    </row>
    <row r="29" spans="2:133" ht="11.25" customHeight="1" x14ac:dyDescent="0.25">
      <c r="B29" s="618" t="s">
        <v>291</v>
      </c>
      <c r="C29" s="619"/>
      <c r="D29" s="619"/>
      <c r="E29" s="619"/>
      <c r="F29" s="619"/>
      <c r="G29" s="619"/>
      <c r="H29" s="619"/>
      <c r="I29" s="619"/>
      <c r="J29" s="619"/>
      <c r="K29" s="619"/>
      <c r="L29" s="619"/>
      <c r="M29" s="619"/>
      <c r="N29" s="619"/>
      <c r="O29" s="619"/>
      <c r="P29" s="619"/>
      <c r="Q29" s="620"/>
      <c r="R29" s="621">
        <v>99666</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2180335</v>
      </c>
      <c r="CS29" s="634"/>
      <c r="CT29" s="634"/>
      <c r="CU29" s="634"/>
      <c r="CV29" s="634"/>
      <c r="CW29" s="634"/>
      <c r="CX29" s="634"/>
      <c r="CY29" s="635"/>
      <c r="CZ29" s="624">
        <v>8.4</v>
      </c>
      <c r="DA29" s="636"/>
      <c r="DB29" s="636"/>
      <c r="DC29" s="637"/>
      <c r="DD29" s="627">
        <v>2180335</v>
      </c>
      <c r="DE29" s="634"/>
      <c r="DF29" s="634"/>
      <c r="DG29" s="634"/>
      <c r="DH29" s="634"/>
      <c r="DI29" s="634"/>
      <c r="DJ29" s="634"/>
      <c r="DK29" s="635"/>
      <c r="DL29" s="627">
        <v>2180335</v>
      </c>
      <c r="DM29" s="634"/>
      <c r="DN29" s="634"/>
      <c r="DO29" s="634"/>
      <c r="DP29" s="634"/>
      <c r="DQ29" s="634"/>
      <c r="DR29" s="634"/>
      <c r="DS29" s="634"/>
      <c r="DT29" s="634"/>
      <c r="DU29" s="634"/>
      <c r="DV29" s="635"/>
      <c r="DW29" s="624">
        <v>13.9</v>
      </c>
      <c r="DX29" s="636"/>
      <c r="DY29" s="636"/>
      <c r="DZ29" s="636"/>
      <c r="EA29" s="636"/>
      <c r="EB29" s="636"/>
      <c r="EC29" s="648"/>
    </row>
    <row r="30" spans="2:133" ht="11.25" customHeight="1" x14ac:dyDescent="0.25">
      <c r="B30" s="618" t="s">
        <v>293</v>
      </c>
      <c r="C30" s="619"/>
      <c r="D30" s="619"/>
      <c r="E30" s="619"/>
      <c r="F30" s="619"/>
      <c r="G30" s="619"/>
      <c r="H30" s="619"/>
      <c r="I30" s="619"/>
      <c r="J30" s="619"/>
      <c r="K30" s="619"/>
      <c r="L30" s="619"/>
      <c r="M30" s="619"/>
      <c r="N30" s="619"/>
      <c r="O30" s="619"/>
      <c r="P30" s="619"/>
      <c r="Q30" s="620"/>
      <c r="R30" s="621">
        <v>4365284</v>
      </c>
      <c r="S30" s="622"/>
      <c r="T30" s="622"/>
      <c r="U30" s="622"/>
      <c r="V30" s="622"/>
      <c r="W30" s="622"/>
      <c r="X30" s="622"/>
      <c r="Y30" s="623"/>
      <c r="Z30" s="659">
        <v>16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2119332</v>
      </c>
      <c r="CS30" s="622"/>
      <c r="CT30" s="622"/>
      <c r="CU30" s="622"/>
      <c r="CV30" s="622"/>
      <c r="CW30" s="622"/>
      <c r="CX30" s="622"/>
      <c r="CY30" s="623"/>
      <c r="CZ30" s="624">
        <v>8.1</v>
      </c>
      <c r="DA30" s="636"/>
      <c r="DB30" s="636"/>
      <c r="DC30" s="637"/>
      <c r="DD30" s="627">
        <v>2119332</v>
      </c>
      <c r="DE30" s="622"/>
      <c r="DF30" s="622"/>
      <c r="DG30" s="622"/>
      <c r="DH30" s="622"/>
      <c r="DI30" s="622"/>
      <c r="DJ30" s="622"/>
      <c r="DK30" s="623"/>
      <c r="DL30" s="627">
        <v>2119332</v>
      </c>
      <c r="DM30" s="622"/>
      <c r="DN30" s="622"/>
      <c r="DO30" s="622"/>
      <c r="DP30" s="622"/>
      <c r="DQ30" s="622"/>
      <c r="DR30" s="622"/>
      <c r="DS30" s="622"/>
      <c r="DT30" s="622"/>
      <c r="DU30" s="622"/>
      <c r="DV30" s="623"/>
      <c r="DW30" s="624">
        <v>13.5</v>
      </c>
      <c r="DX30" s="636"/>
      <c r="DY30" s="636"/>
      <c r="DZ30" s="636"/>
      <c r="EA30" s="636"/>
      <c r="EB30" s="636"/>
      <c r="EC30" s="648"/>
    </row>
    <row r="31" spans="2:133" ht="11.25" customHeight="1" x14ac:dyDescent="0.2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97.6</v>
      </c>
      <c r="BN31" s="684"/>
      <c r="BO31" s="684"/>
      <c r="BP31" s="684"/>
      <c r="BQ31" s="686"/>
      <c r="BR31" s="683">
        <v>99.1</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61003</v>
      </c>
      <c r="CS31" s="634"/>
      <c r="CT31" s="634"/>
      <c r="CU31" s="634"/>
      <c r="CV31" s="634"/>
      <c r="CW31" s="634"/>
      <c r="CX31" s="634"/>
      <c r="CY31" s="635"/>
      <c r="CZ31" s="624">
        <v>0.2</v>
      </c>
      <c r="DA31" s="636"/>
      <c r="DB31" s="636"/>
      <c r="DC31" s="637"/>
      <c r="DD31" s="627">
        <v>61003</v>
      </c>
      <c r="DE31" s="634"/>
      <c r="DF31" s="634"/>
      <c r="DG31" s="634"/>
      <c r="DH31" s="634"/>
      <c r="DI31" s="634"/>
      <c r="DJ31" s="634"/>
      <c r="DK31" s="635"/>
      <c r="DL31" s="627">
        <v>61003</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5">
      <c r="B32" s="618" t="s">
        <v>301</v>
      </c>
      <c r="C32" s="619"/>
      <c r="D32" s="619"/>
      <c r="E32" s="619"/>
      <c r="F32" s="619"/>
      <c r="G32" s="619"/>
      <c r="H32" s="619"/>
      <c r="I32" s="619"/>
      <c r="J32" s="619"/>
      <c r="K32" s="619"/>
      <c r="L32" s="619"/>
      <c r="M32" s="619"/>
      <c r="N32" s="619"/>
      <c r="O32" s="619"/>
      <c r="P32" s="619"/>
      <c r="Q32" s="620"/>
      <c r="R32" s="621">
        <v>1939916</v>
      </c>
      <c r="S32" s="622"/>
      <c r="T32" s="622"/>
      <c r="U32" s="622"/>
      <c r="V32" s="622"/>
      <c r="W32" s="622"/>
      <c r="X32" s="622"/>
      <c r="Y32" s="623"/>
      <c r="Z32" s="659">
        <v>7.1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99.2</v>
      </c>
      <c r="BH32" s="634"/>
      <c r="BI32" s="634"/>
      <c r="BJ32" s="634"/>
      <c r="BK32" s="634"/>
      <c r="BL32" s="634"/>
      <c r="BM32" s="625">
        <v>97.7</v>
      </c>
      <c r="BN32" s="634"/>
      <c r="BO32" s="634"/>
      <c r="BP32" s="634"/>
      <c r="BQ32" s="657"/>
      <c r="BR32" s="692">
        <v>99.1</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5">
      <c r="B33" s="618" t="s">
        <v>305</v>
      </c>
      <c r="C33" s="619"/>
      <c r="D33" s="619"/>
      <c r="E33" s="619"/>
      <c r="F33" s="619"/>
      <c r="G33" s="619"/>
      <c r="H33" s="619"/>
      <c r="I33" s="619"/>
      <c r="J33" s="619"/>
      <c r="K33" s="619"/>
      <c r="L33" s="619"/>
      <c r="M33" s="619"/>
      <c r="N33" s="619"/>
      <c r="O33" s="619"/>
      <c r="P33" s="619"/>
      <c r="Q33" s="620"/>
      <c r="R33" s="621">
        <v>208238</v>
      </c>
      <c r="S33" s="622"/>
      <c r="T33" s="622"/>
      <c r="U33" s="622"/>
      <c r="V33" s="622"/>
      <c r="W33" s="622"/>
      <c r="X33" s="622"/>
      <c r="Y33" s="623"/>
      <c r="Z33" s="659">
        <v>0.8</v>
      </c>
      <c r="AA33" s="659"/>
      <c r="AB33" s="659"/>
      <c r="AC33" s="659"/>
      <c r="AD33" s="660">
        <v>10433</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99.1</v>
      </c>
      <c r="BH33" s="606"/>
      <c r="BI33" s="606"/>
      <c r="BJ33" s="606"/>
      <c r="BK33" s="606"/>
      <c r="BL33" s="606"/>
      <c r="BM33" s="652">
        <v>97.4</v>
      </c>
      <c r="BN33" s="606"/>
      <c r="BO33" s="606"/>
      <c r="BP33" s="606"/>
      <c r="BQ33" s="669"/>
      <c r="BR33" s="682">
        <v>99.1</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10565201</v>
      </c>
      <c r="CS33" s="634"/>
      <c r="CT33" s="634"/>
      <c r="CU33" s="634"/>
      <c r="CV33" s="634"/>
      <c r="CW33" s="634"/>
      <c r="CX33" s="634"/>
      <c r="CY33" s="635"/>
      <c r="CZ33" s="624">
        <v>40.5</v>
      </c>
      <c r="DA33" s="636"/>
      <c r="DB33" s="636"/>
      <c r="DC33" s="637"/>
      <c r="DD33" s="627">
        <v>8444427</v>
      </c>
      <c r="DE33" s="634"/>
      <c r="DF33" s="634"/>
      <c r="DG33" s="634"/>
      <c r="DH33" s="634"/>
      <c r="DI33" s="634"/>
      <c r="DJ33" s="634"/>
      <c r="DK33" s="635"/>
      <c r="DL33" s="627">
        <v>6733163</v>
      </c>
      <c r="DM33" s="634"/>
      <c r="DN33" s="634"/>
      <c r="DO33" s="634"/>
      <c r="DP33" s="634"/>
      <c r="DQ33" s="634"/>
      <c r="DR33" s="634"/>
      <c r="DS33" s="634"/>
      <c r="DT33" s="634"/>
      <c r="DU33" s="634"/>
      <c r="DV33" s="635"/>
      <c r="DW33" s="624">
        <v>42.9</v>
      </c>
      <c r="DX33" s="636"/>
      <c r="DY33" s="636"/>
      <c r="DZ33" s="636"/>
      <c r="EA33" s="636"/>
      <c r="EB33" s="636"/>
      <c r="EC33" s="648"/>
    </row>
    <row r="34" spans="2:133" ht="11.25" customHeight="1" x14ac:dyDescent="0.25">
      <c r="B34" s="618" t="s">
        <v>308</v>
      </c>
      <c r="C34" s="619"/>
      <c r="D34" s="619"/>
      <c r="E34" s="619"/>
      <c r="F34" s="619"/>
      <c r="G34" s="619"/>
      <c r="H34" s="619"/>
      <c r="I34" s="619"/>
      <c r="J34" s="619"/>
      <c r="K34" s="619"/>
      <c r="L34" s="619"/>
      <c r="M34" s="619"/>
      <c r="N34" s="619"/>
      <c r="O34" s="619"/>
      <c r="P34" s="619"/>
      <c r="Q34" s="620"/>
      <c r="R34" s="621">
        <v>135476</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4229260</v>
      </c>
      <c r="CS34" s="622"/>
      <c r="CT34" s="622"/>
      <c r="CU34" s="622"/>
      <c r="CV34" s="622"/>
      <c r="CW34" s="622"/>
      <c r="CX34" s="622"/>
      <c r="CY34" s="623"/>
      <c r="CZ34" s="624">
        <v>16.2</v>
      </c>
      <c r="DA34" s="636"/>
      <c r="DB34" s="636"/>
      <c r="DC34" s="637"/>
      <c r="DD34" s="627">
        <v>3284221</v>
      </c>
      <c r="DE34" s="622"/>
      <c r="DF34" s="622"/>
      <c r="DG34" s="622"/>
      <c r="DH34" s="622"/>
      <c r="DI34" s="622"/>
      <c r="DJ34" s="622"/>
      <c r="DK34" s="623"/>
      <c r="DL34" s="627">
        <v>3021781</v>
      </c>
      <c r="DM34" s="622"/>
      <c r="DN34" s="622"/>
      <c r="DO34" s="622"/>
      <c r="DP34" s="622"/>
      <c r="DQ34" s="622"/>
      <c r="DR34" s="622"/>
      <c r="DS34" s="622"/>
      <c r="DT34" s="622"/>
      <c r="DU34" s="622"/>
      <c r="DV34" s="623"/>
      <c r="DW34" s="624">
        <v>19.3</v>
      </c>
      <c r="DX34" s="636"/>
      <c r="DY34" s="636"/>
      <c r="DZ34" s="636"/>
      <c r="EA34" s="636"/>
      <c r="EB34" s="636"/>
      <c r="EC34" s="648"/>
    </row>
    <row r="35" spans="2:133" ht="11.25" customHeight="1" x14ac:dyDescent="0.25">
      <c r="B35" s="618" t="s">
        <v>310</v>
      </c>
      <c r="C35" s="619"/>
      <c r="D35" s="619"/>
      <c r="E35" s="619"/>
      <c r="F35" s="619"/>
      <c r="G35" s="619"/>
      <c r="H35" s="619"/>
      <c r="I35" s="619"/>
      <c r="J35" s="619"/>
      <c r="K35" s="619"/>
      <c r="L35" s="619"/>
      <c r="M35" s="619"/>
      <c r="N35" s="619"/>
      <c r="O35" s="619"/>
      <c r="P35" s="619"/>
      <c r="Q35" s="620"/>
      <c r="R35" s="621">
        <v>1385515</v>
      </c>
      <c r="S35" s="622"/>
      <c r="T35" s="622"/>
      <c r="U35" s="622"/>
      <c r="V35" s="622"/>
      <c r="W35" s="622"/>
      <c r="X35" s="622"/>
      <c r="Y35" s="623"/>
      <c r="Z35" s="659">
        <v>5.0999999999999996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57713</v>
      </c>
      <c r="CS35" s="634"/>
      <c r="CT35" s="634"/>
      <c r="CU35" s="634"/>
      <c r="CV35" s="634"/>
      <c r="CW35" s="634"/>
      <c r="CX35" s="634"/>
      <c r="CY35" s="635"/>
      <c r="CZ35" s="624">
        <v>0.2</v>
      </c>
      <c r="DA35" s="636"/>
      <c r="DB35" s="636"/>
      <c r="DC35" s="637"/>
      <c r="DD35" s="627">
        <v>53462</v>
      </c>
      <c r="DE35" s="634"/>
      <c r="DF35" s="634"/>
      <c r="DG35" s="634"/>
      <c r="DH35" s="634"/>
      <c r="DI35" s="634"/>
      <c r="DJ35" s="634"/>
      <c r="DK35" s="635"/>
      <c r="DL35" s="627">
        <v>52696</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25">
      <c r="B36" s="618" t="s">
        <v>314</v>
      </c>
      <c r="C36" s="619"/>
      <c r="D36" s="619"/>
      <c r="E36" s="619"/>
      <c r="F36" s="619"/>
      <c r="G36" s="619"/>
      <c r="H36" s="619"/>
      <c r="I36" s="619"/>
      <c r="J36" s="619"/>
      <c r="K36" s="619"/>
      <c r="L36" s="619"/>
      <c r="M36" s="619"/>
      <c r="N36" s="619"/>
      <c r="O36" s="619"/>
      <c r="P36" s="619"/>
      <c r="Q36" s="620"/>
      <c r="R36" s="621">
        <v>1140625</v>
      </c>
      <c r="S36" s="622"/>
      <c r="T36" s="622"/>
      <c r="U36" s="622"/>
      <c r="V36" s="622"/>
      <c r="W36" s="622"/>
      <c r="X36" s="622"/>
      <c r="Y36" s="623"/>
      <c r="Z36" s="659">
        <v>4.2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3394796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54746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2771278</v>
      </c>
      <c r="CS36" s="622"/>
      <c r="CT36" s="622"/>
      <c r="CU36" s="622"/>
      <c r="CV36" s="622"/>
      <c r="CW36" s="622"/>
      <c r="CX36" s="622"/>
      <c r="CY36" s="623"/>
      <c r="CZ36" s="624">
        <v>10.6</v>
      </c>
      <c r="DA36" s="636"/>
      <c r="DB36" s="636"/>
      <c r="DC36" s="637"/>
      <c r="DD36" s="627">
        <v>2250608</v>
      </c>
      <c r="DE36" s="622"/>
      <c r="DF36" s="622"/>
      <c r="DG36" s="622"/>
      <c r="DH36" s="622"/>
      <c r="DI36" s="622"/>
      <c r="DJ36" s="622"/>
      <c r="DK36" s="623"/>
      <c r="DL36" s="627">
        <v>1795406</v>
      </c>
      <c r="DM36" s="622"/>
      <c r="DN36" s="622"/>
      <c r="DO36" s="622"/>
      <c r="DP36" s="622"/>
      <c r="DQ36" s="622"/>
      <c r="DR36" s="622"/>
      <c r="DS36" s="622"/>
      <c r="DT36" s="622"/>
      <c r="DU36" s="622"/>
      <c r="DV36" s="623"/>
      <c r="DW36" s="624">
        <v>11.4</v>
      </c>
      <c r="DX36" s="636"/>
      <c r="DY36" s="636"/>
      <c r="DZ36" s="636"/>
      <c r="EA36" s="636"/>
      <c r="EB36" s="636"/>
      <c r="EC36" s="648"/>
    </row>
    <row r="37" spans="2:133" ht="11.25" customHeight="1" x14ac:dyDescent="0.25">
      <c r="B37" s="618" t="s">
        <v>318</v>
      </c>
      <c r="C37" s="619"/>
      <c r="D37" s="619"/>
      <c r="E37" s="619"/>
      <c r="F37" s="619"/>
      <c r="G37" s="619"/>
      <c r="H37" s="619"/>
      <c r="I37" s="619"/>
      <c r="J37" s="619"/>
      <c r="K37" s="619"/>
      <c r="L37" s="619"/>
      <c r="M37" s="619"/>
      <c r="N37" s="619"/>
      <c r="O37" s="619"/>
      <c r="P37" s="619"/>
      <c r="Q37" s="620"/>
      <c r="R37" s="621">
        <v>465384</v>
      </c>
      <c r="S37" s="622"/>
      <c r="T37" s="622"/>
      <c r="U37" s="622"/>
      <c r="V37" s="622"/>
      <c r="W37" s="622"/>
      <c r="X37" s="622"/>
      <c r="Y37" s="623"/>
      <c r="Z37" s="659">
        <v>1.7</v>
      </c>
      <c r="AA37" s="659"/>
      <c r="AB37" s="659"/>
      <c r="AC37" s="659"/>
      <c r="AD37" s="660">
        <v>36895</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776961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-295174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459793</v>
      </c>
      <c r="CS37" s="634"/>
      <c r="CT37" s="634"/>
      <c r="CU37" s="634"/>
      <c r="CV37" s="634"/>
      <c r="CW37" s="634"/>
      <c r="CX37" s="634"/>
      <c r="CY37" s="635"/>
      <c r="CZ37" s="624">
        <v>1.8</v>
      </c>
      <c r="DA37" s="636"/>
      <c r="DB37" s="636"/>
      <c r="DC37" s="637"/>
      <c r="DD37" s="627">
        <v>459793</v>
      </c>
      <c r="DE37" s="634"/>
      <c r="DF37" s="634"/>
      <c r="DG37" s="634"/>
      <c r="DH37" s="634"/>
      <c r="DI37" s="634"/>
      <c r="DJ37" s="634"/>
      <c r="DK37" s="635"/>
      <c r="DL37" s="627">
        <v>457656</v>
      </c>
      <c r="DM37" s="634"/>
      <c r="DN37" s="634"/>
      <c r="DO37" s="634"/>
      <c r="DP37" s="634"/>
      <c r="DQ37" s="634"/>
      <c r="DR37" s="634"/>
      <c r="DS37" s="634"/>
      <c r="DT37" s="634"/>
      <c r="DU37" s="634"/>
      <c r="DV37" s="635"/>
      <c r="DW37" s="624">
        <v>2.9</v>
      </c>
      <c r="DX37" s="636"/>
      <c r="DY37" s="636"/>
      <c r="DZ37" s="636"/>
      <c r="EA37" s="636"/>
      <c r="EB37" s="636"/>
      <c r="EC37" s="648"/>
    </row>
    <row r="38" spans="2:133" ht="11.25" customHeight="1" x14ac:dyDescent="0.25">
      <c r="B38" s="618" t="s">
        <v>322</v>
      </c>
      <c r="C38" s="619"/>
      <c r="D38" s="619"/>
      <c r="E38" s="619"/>
      <c r="F38" s="619"/>
      <c r="G38" s="619"/>
      <c r="H38" s="619"/>
      <c r="I38" s="619"/>
      <c r="J38" s="619"/>
      <c r="K38" s="619"/>
      <c r="L38" s="619"/>
      <c r="M38" s="619"/>
      <c r="N38" s="619"/>
      <c r="O38" s="619"/>
      <c r="P38" s="619"/>
      <c r="Q38" s="620"/>
      <c r="R38" s="621">
        <v>1400806</v>
      </c>
      <c r="S38" s="622"/>
      <c r="T38" s="622"/>
      <c r="U38" s="622"/>
      <c r="V38" s="622"/>
      <c r="W38" s="622"/>
      <c r="X38" s="622"/>
      <c r="Y38" s="623"/>
      <c r="Z38" s="659">
        <v>5.0999999999999996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1190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7245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2616645</v>
      </c>
      <c r="CS38" s="622"/>
      <c r="CT38" s="622"/>
      <c r="CU38" s="622"/>
      <c r="CV38" s="622"/>
      <c r="CW38" s="622"/>
      <c r="CX38" s="622"/>
      <c r="CY38" s="623"/>
      <c r="CZ38" s="624">
        <v>10</v>
      </c>
      <c r="DA38" s="636"/>
      <c r="DB38" s="636"/>
      <c r="DC38" s="637"/>
      <c r="DD38" s="627">
        <v>2233857</v>
      </c>
      <c r="DE38" s="622"/>
      <c r="DF38" s="622"/>
      <c r="DG38" s="622"/>
      <c r="DH38" s="622"/>
      <c r="DI38" s="622"/>
      <c r="DJ38" s="622"/>
      <c r="DK38" s="623"/>
      <c r="DL38" s="627">
        <v>1863280</v>
      </c>
      <c r="DM38" s="622"/>
      <c r="DN38" s="622"/>
      <c r="DO38" s="622"/>
      <c r="DP38" s="622"/>
      <c r="DQ38" s="622"/>
      <c r="DR38" s="622"/>
      <c r="DS38" s="622"/>
      <c r="DT38" s="622"/>
      <c r="DU38" s="622"/>
      <c r="DV38" s="623"/>
      <c r="DW38" s="624">
        <v>11.9</v>
      </c>
      <c r="DX38" s="636"/>
      <c r="DY38" s="636"/>
      <c r="DZ38" s="636"/>
      <c r="EA38" s="636"/>
      <c r="EB38" s="636"/>
      <c r="EC38" s="648"/>
    </row>
    <row r="39" spans="2:133" ht="11.25" customHeight="1" x14ac:dyDescent="0.2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11375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846305</v>
      </c>
      <c r="CS39" s="634"/>
      <c r="CT39" s="634"/>
      <c r="CU39" s="634"/>
      <c r="CV39" s="634"/>
      <c r="CW39" s="634"/>
      <c r="CX39" s="634"/>
      <c r="CY39" s="635"/>
      <c r="CZ39" s="624">
        <v>3.2</v>
      </c>
      <c r="DA39" s="636"/>
      <c r="DB39" s="636"/>
      <c r="DC39" s="637"/>
      <c r="DD39" s="627">
        <v>622279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5">
      <c r="B40" s="618" t="s">
        <v>330</v>
      </c>
      <c r="C40" s="619"/>
      <c r="D40" s="619"/>
      <c r="E40" s="619"/>
      <c r="F40" s="619"/>
      <c r="G40" s="619"/>
      <c r="H40" s="619"/>
      <c r="I40" s="619"/>
      <c r="J40" s="619"/>
      <c r="K40" s="619"/>
      <c r="L40" s="619"/>
      <c r="M40" s="619"/>
      <c r="N40" s="619"/>
      <c r="O40" s="619"/>
      <c r="P40" s="619"/>
      <c r="Q40" s="620"/>
      <c r="R40" s="621">
        <v>131706</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44000</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5">
      <c r="B41" s="602" t="s">
        <v>335</v>
      </c>
      <c r="C41" s="603"/>
      <c r="D41" s="603"/>
      <c r="E41" s="603"/>
      <c r="F41" s="603"/>
      <c r="G41" s="603"/>
      <c r="H41" s="603"/>
      <c r="I41" s="603"/>
      <c r="J41" s="603"/>
      <c r="K41" s="603"/>
      <c r="L41" s="603"/>
      <c r="M41" s="603"/>
      <c r="N41" s="603"/>
      <c r="O41" s="603"/>
      <c r="P41" s="603"/>
      <c r="Q41" s="604"/>
      <c r="R41" s="605">
        <v>27228620</v>
      </c>
      <c r="S41" s="646"/>
      <c r="T41" s="646"/>
      <c r="U41" s="646"/>
      <c r="V41" s="646"/>
      <c r="W41" s="646"/>
      <c r="X41" s="646"/>
      <c r="Y41" s="649"/>
      <c r="Z41" s="650">
        <v>100</v>
      </c>
      <c r="AA41" s="650"/>
      <c r="AB41" s="650"/>
      <c r="AC41" s="650"/>
      <c r="AD41" s="651">
        <v>15562191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691994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5">
      <c r="AQ42" s="666" t="s">
        <v>339</v>
      </c>
      <c r="AR42" s="667"/>
      <c r="AS42" s="667"/>
      <c r="AT42" s="667"/>
      <c r="AU42" s="667"/>
      <c r="AV42" s="667"/>
      <c r="AW42" s="667"/>
      <c r="AX42" s="667"/>
      <c r="AY42" s="668"/>
      <c r="AZ42" s="605">
        <v>1924651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2612717</v>
      </c>
      <c r="CS42" s="634"/>
      <c r="CT42" s="634"/>
      <c r="CU42" s="634"/>
      <c r="CV42" s="634"/>
      <c r="CW42" s="634"/>
      <c r="CX42" s="634"/>
      <c r="CY42" s="635"/>
      <c r="CZ42" s="624">
        <v>10</v>
      </c>
      <c r="DA42" s="636"/>
      <c r="DB42" s="636"/>
      <c r="DC42" s="637"/>
      <c r="DD42" s="627">
        <v>903324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5">
      <c r="B43" s="214" t="s">
        <v>342</v>
      </c>
      <c r="CD43" s="618" t="s">
        <v>343</v>
      </c>
      <c r="CE43" s="619"/>
      <c r="CF43" s="619"/>
      <c r="CG43" s="619"/>
      <c r="CH43" s="619"/>
      <c r="CI43" s="619"/>
      <c r="CJ43" s="619"/>
      <c r="CK43" s="619"/>
      <c r="CL43" s="619"/>
      <c r="CM43" s="619"/>
      <c r="CN43" s="619"/>
      <c r="CO43" s="619"/>
      <c r="CP43" s="619"/>
      <c r="CQ43" s="620"/>
      <c r="CR43" s="621">
        <v>47451</v>
      </c>
      <c r="CS43" s="634"/>
      <c r="CT43" s="634"/>
      <c r="CU43" s="634"/>
      <c r="CV43" s="634"/>
      <c r="CW43" s="634"/>
      <c r="CX43" s="634"/>
      <c r="CY43" s="635"/>
      <c r="CZ43" s="624">
        <v>0.2</v>
      </c>
      <c r="DA43" s="636"/>
      <c r="DB43" s="636"/>
      <c r="DC43" s="637"/>
      <c r="DD43" s="627">
        <v>47451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2612717</v>
      </c>
      <c r="CS44" s="622"/>
      <c r="CT44" s="622"/>
      <c r="CU44" s="622"/>
      <c r="CV44" s="622"/>
      <c r="CW44" s="622"/>
      <c r="CX44" s="622"/>
      <c r="CY44" s="623"/>
      <c r="CZ44" s="624">
        <v>10</v>
      </c>
      <c r="DA44" s="625"/>
      <c r="DB44" s="625"/>
      <c r="DC44" s="626"/>
      <c r="DD44" s="627">
        <v>903324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389009</v>
      </c>
      <c r="CS45" s="634"/>
      <c r="CT45" s="634"/>
      <c r="CU45" s="634"/>
      <c r="CV45" s="634"/>
      <c r="CW45" s="634"/>
      <c r="CX45" s="634"/>
      <c r="CY45" s="635"/>
      <c r="CZ45" s="624">
        <v>1.5</v>
      </c>
      <c r="DA45" s="636"/>
      <c r="DB45" s="636"/>
      <c r="DC45" s="637"/>
      <c r="DD45" s="627">
        <v>152703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5">
      <c r="B46" s="225"/>
      <c r="CD46" s="642"/>
      <c r="CE46" s="643"/>
      <c r="CF46" s="618" t="s">
        <v>348</v>
      </c>
      <c r="CG46" s="619"/>
      <c r="CH46" s="619"/>
      <c r="CI46" s="619"/>
      <c r="CJ46" s="619"/>
      <c r="CK46" s="619"/>
      <c r="CL46" s="619"/>
      <c r="CM46" s="619"/>
      <c r="CN46" s="619"/>
      <c r="CO46" s="619"/>
      <c r="CP46" s="619"/>
      <c r="CQ46" s="620"/>
      <c r="CR46" s="621">
        <v>2049075</v>
      </c>
      <c r="CS46" s="622"/>
      <c r="CT46" s="622"/>
      <c r="CU46" s="622"/>
      <c r="CV46" s="622"/>
      <c r="CW46" s="622"/>
      <c r="CX46" s="622"/>
      <c r="CY46" s="623"/>
      <c r="CZ46" s="624">
        <v>7.9</v>
      </c>
      <c r="DA46" s="625"/>
      <c r="DB46" s="625"/>
      <c r="DC46" s="626"/>
      <c r="DD46" s="627">
        <v>731330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75" x14ac:dyDescent="0.2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5">
      <c r="B49" s="225"/>
      <c r="CD49" s="602" t="s">
        <v>351</v>
      </c>
      <c r="CE49" s="603"/>
      <c r="CF49" s="603"/>
      <c r="CG49" s="603"/>
      <c r="CH49" s="603"/>
      <c r="CI49" s="603"/>
      <c r="CJ49" s="603"/>
      <c r="CK49" s="603"/>
      <c r="CL49" s="603"/>
      <c r="CM49" s="603"/>
      <c r="CN49" s="603"/>
      <c r="CO49" s="603"/>
      <c r="CP49" s="603"/>
      <c r="CQ49" s="604"/>
      <c r="CR49" s="605">
        <v>26100795</v>
      </c>
      <c r="CS49" s="606"/>
      <c r="CT49" s="606"/>
      <c r="CU49" s="606"/>
      <c r="CV49" s="606"/>
      <c r="CW49" s="606"/>
      <c r="CX49" s="606"/>
      <c r="CY49" s="607"/>
      <c r="CZ49" s="608">
        <v>100</v>
      </c>
      <c r="DA49" s="609"/>
      <c r="DB49" s="609"/>
      <c r="DC49" s="610"/>
      <c r="DD49" s="611">
        <v>17810417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4HaJrE0sjJ6meJz2viMHamiK2nbRKE2r9cC0HBogfSgiAJHbel5HvVgCsF2V09wcTVbY0f4Lc9HeX1+k0BV3A==" saltValue="81I1D3NICUgRoiu2MmwL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3" zeroHeight="1" x14ac:dyDescent="0.25"/>
  <cols>
    <col min="1" max="130" width="2.765625" style="231" customWidth="1"/>
    <col min="131" max="131" width="1.69140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3">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5">
      <c r="A7" s="236">
        <v>1</v>
      </c>
      <c r="B7" s="1047" t="s">
        <v>374</v>
      </c>
      <c r="C7" s="1048"/>
      <c r="D7" s="1048"/>
      <c r="E7" s="1048"/>
      <c r="F7" s="1048"/>
      <c r="G7" s="1048"/>
      <c r="H7" s="1048"/>
      <c r="I7" s="1048"/>
      <c r="J7" s="1048"/>
      <c r="K7" s="1048"/>
      <c r="L7" s="1048"/>
      <c r="M7" s="1048"/>
      <c r="N7" s="1048"/>
      <c r="O7" s="1048"/>
      <c r="P7" s="1049"/>
      <c r="Q7" s="1102">
        <v>27229</v>
      </c>
      <c r="R7" s="1103"/>
      <c r="S7" s="1103"/>
      <c r="T7" s="1103"/>
      <c r="U7" s="1103"/>
      <c r="V7" s="1103">
        <v>26101</v>
      </c>
      <c r="W7" s="1103"/>
      <c r="X7" s="1103"/>
      <c r="Y7" s="1103"/>
      <c r="Z7" s="1103"/>
      <c r="AA7" s="1103">
        <v>1128</v>
      </c>
      <c r="AB7" s="1103"/>
      <c r="AC7" s="1103"/>
      <c r="AD7" s="1103"/>
      <c r="AE7" s="1104"/>
      <c r="AF7" s="1105">
        <v>1064</v>
      </c>
      <c r="AG7" s="1106"/>
      <c r="AH7" s="1106"/>
      <c r="AI7" s="1106"/>
      <c r="AJ7" s="1107"/>
      <c r="AK7" s="1108">
        <v>1386</v>
      </c>
      <c r="AL7" s="1109"/>
      <c r="AM7" s="1109"/>
      <c r="AN7" s="1109"/>
      <c r="AO7" s="1109"/>
      <c r="AP7" s="1109">
        <v>16235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3">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3">
      <c r="A23" s="240" t="s">
        <v>376</v>
      </c>
      <c r="B23" s="937" t="s">
        <v>377</v>
      </c>
      <c r="C23" s="938"/>
      <c r="D23" s="938"/>
      <c r="E23" s="938"/>
      <c r="F23" s="938"/>
      <c r="G23" s="938"/>
      <c r="H23" s="938"/>
      <c r="I23" s="938"/>
      <c r="J23" s="938"/>
      <c r="K23" s="938"/>
      <c r="L23" s="938"/>
      <c r="M23" s="938"/>
      <c r="N23" s="938"/>
      <c r="O23" s="938"/>
      <c r="P23" s="948"/>
      <c r="Q23" s="1067">
        <v>27229</v>
      </c>
      <c r="R23" s="1061"/>
      <c r="S23" s="1061"/>
      <c r="T23" s="1061"/>
      <c r="U23" s="1061"/>
      <c r="V23" s="1061">
        <v>26101</v>
      </c>
      <c r="W23" s="1061"/>
      <c r="X23" s="1061"/>
      <c r="Y23" s="1061"/>
      <c r="Z23" s="1061"/>
      <c r="AA23" s="1061">
        <v>1128</v>
      </c>
      <c r="AB23" s="1061"/>
      <c r="AC23" s="1061"/>
      <c r="AD23" s="1061"/>
      <c r="AE23" s="1068"/>
      <c r="AF23" s="1069">
        <v>1064</v>
      </c>
      <c r="AG23" s="1061"/>
      <c r="AH23" s="1061"/>
      <c r="AI23" s="1061"/>
      <c r="AJ23" s="1070"/>
      <c r="AK23" s="1071"/>
      <c r="AL23" s="1072"/>
      <c r="AM23" s="1072"/>
      <c r="AN23" s="1072"/>
      <c r="AO23" s="1072"/>
      <c r="AP23" s="1061">
        <v>16235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3">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3">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5">
      <c r="A28" s="242">
        <v>1</v>
      </c>
      <c r="B28" s="1047" t="s">
        <v>388</v>
      </c>
      <c r="C28" s="1048"/>
      <c r="D28" s="1048"/>
      <c r="E28" s="1048"/>
      <c r="F28" s="1048"/>
      <c r="G28" s="1048"/>
      <c r="H28" s="1048"/>
      <c r="I28" s="1048"/>
      <c r="J28" s="1048"/>
      <c r="K28" s="1048"/>
      <c r="L28" s="1048"/>
      <c r="M28" s="1048"/>
      <c r="N28" s="1048"/>
      <c r="O28" s="1048"/>
      <c r="P28" s="1049"/>
      <c r="Q28" s="1050">
        <v>6379</v>
      </c>
      <c r="R28" s="1051"/>
      <c r="S28" s="1051"/>
      <c r="T28" s="1051"/>
      <c r="U28" s="1051"/>
      <c r="V28" s="1051">
        <v>6324</v>
      </c>
      <c r="W28" s="1051"/>
      <c r="X28" s="1051"/>
      <c r="Y28" s="1051"/>
      <c r="Z28" s="1051"/>
      <c r="AA28" s="1051">
        <v>55</v>
      </c>
      <c r="AB28" s="1051"/>
      <c r="AC28" s="1051"/>
      <c r="AD28" s="1051"/>
      <c r="AE28" s="1052"/>
      <c r="AF28" s="1053">
        <v>55</v>
      </c>
      <c r="AG28" s="1051"/>
      <c r="AH28" s="1051"/>
      <c r="AI28" s="1051"/>
      <c r="AJ28" s="1054"/>
      <c r="AK28" s="1042">
        <v>697</v>
      </c>
      <c r="AL28" s="1043"/>
      <c r="AM28" s="1043"/>
      <c r="AN28" s="1043"/>
      <c r="AO28" s="1043"/>
      <c r="AP28" s="1044" t="s">
        <v>547</v>
      </c>
      <c r="AQ28" s="1044"/>
      <c r="AR28" s="1044"/>
      <c r="AS28" s="1044"/>
      <c r="AT28" s="1044"/>
      <c r="AU28" s="1044" t="s">
        <v>547</v>
      </c>
      <c r="AV28" s="1044"/>
      <c r="AW28" s="1044"/>
      <c r="AX28" s="1044"/>
      <c r="AY28" s="1044"/>
      <c r="AZ28" s="1044" t="s">
        <v>547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5">
      <c r="A29" s="242">
        <v>2</v>
      </c>
      <c r="B29" s="1030" t="s">
        <v>389</v>
      </c>
      <c r="C29" s="1031"/>
      <c r="D29" s="1031"/>
      <c r="E29" s="1031"/>
      <c r="F29" s="1031"/>
      <c r="G29" s="1031"/>
      <c r="H29" s="1031"/>
      <c r="I29" s="1031"/>
      <c r="J29" s="1031"/>
      <c r="K29" s="1031"/>
      <c r="L29" s="1031"/>
      <c r="M29" s="1031"/>
      <c r="N29" s="1031"/>
      <c r="O29" s="1031"/>
      <c r="P29" s="1032"/>
      <c r="Q29" s="1038">
        <v>111</v>
      </c>
      <c r="R29" s="1039"/>
      <c r="S29" s="1039"/>
      <c r="T29" s="1039"/>
      <c r="U29" s="1039"/>
      <c r="V29" s="1039">
        <v>105</v>
      </c>
      <c r="W29" s="1039"/>
      <c r="X29" s="1039"/>
      <c r="Y29" s="1039"/>
      <c r="Z29" s="1039"/>
      <c r="AA29" s="1039">
        <v>7</v>
      </c>
      <c r="AB29" s="1039"/>
      <c r="AC29" s="1039"/>
      <c r="AD29" s="1039"/>
      <c r="AE29" s="1040"/>
      <c r="AF29" s="1035">
        <v>7</v>
      </c>
      <c r="AG29" s="1036"/>
      <c r="AH29" s="1036"/>
      <c r="AI29" s="1036"/>
      <c r="AJ29" s="1037"/>
      <c r="AK29" s="980">
        <v>22</v>
      </c>
      <c r="AL29" s="971"/>
      <c r="AM29" s="971"/>
      <c r="AN29" s="971"/>
      <c r="AO29" s="971"/>
      <c r="AP29" s="1041" t="s">
        <v>548</v>
      </c>
      <c r="AQ29" s="1041"/>
      <c r="AR29" s="1041"/>
      <c r="AS29" s="1041"/>
      <c r="AT29" s="1041"/>
      <c r="AU29" s="1041" t="s">
        <v>548</v>
      </c>
      <c r="AV29" s="1041"/>
      <c r="AW29" s="1041"/>
      <c r="AX29" s="1041"/>
      <c r="AY29" s="104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5">
      <c r="A30" s="242">
        <v>3</v>
      </c>
      <c r="B30" s="1030" t="s">
        <v>390</v>
      </c>
      <c r="C30" s="1031"/>
      <c r="D30" s="1031"/>
      <c r="E30" s="1031"/>
      <c r="F30" s="1031"/>
      <c r="G30" s="1031"/>
      <c r="H30" s="1031"/>
      <c r="I30" s="1031"/>
      <c r="J30" s="1031"/>
      <c r="K30" s="1031"/>
      <c r="L30" s="1031"/>
      <c r="M30" s="1031"/>
      <c r="N30" s="1031"/>
      <c r="O30" s="1031"/>
      <c r="P30" s="1032"/>
      <c r="Q30" s="1038">
        <v>6174</v>
      </c>
      <c r="R30" s="1039"/>
      <c r="S30" s="1039"/>
      <c r="T30" s="1039"/>
      <c r="U30" s="1039"/>
      <c r="V30" s="1039">
        <v>6045</v>
      </c>
      <c r="W30" s="1039"/>
      <c r="X30" s="1039"/>
      <c r="Y30" s="1039"/>
      <c r="Z30" s="1039"/>
      <c r="AA30" s="1039">
        <v>130</v>
      </c>
      <c r="AB30" s="1039"/>
      <c r="AC30" s="1039"/>
      <c r="AD30" s="1039"/>
      <c r="AE30" s="1040"/>
      <c r="AF30" s="1035">
        <v>130</v>
      </c>
      <c r="AG30" s="1036"/>
      <c r="AH30" s="1036"/>
      <c r="AI30" s="1036"/>
      <c r="AJ30" s="1037"/>
      <c r="AK30" s="980">
        <v>1008</v>
      </c>
      <c r="AL30" s="971"/>
      <c r="AM30" s="971"/>
      <c r="AN30" s="971"/>
      <c r="AO30" s="971"/>
      <c r="AP30" s="1041" t="s">
        <v>548</v>
      </c>
      <c r="AQ30" s="1041"/>
      <c r="AR30" s="1041"/>
      <c r="AS30" s="1041"/>
      <c r="AT30" s="1041"/>
      <c r="AU30" s="1041" t="s">
        <v>548</v>
      </c>
      <c r="AV30" s="1041"/>
      <c r="AW30" s="1041"/>
      <c r="AX30" s="1041"/>
      <c r="AY30" s="104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5">
      <c r="A31" s="242">
        <v>4</v>
      </c>
      <c r="B31" s="1030" t="s">
        <v>391</v>
      </c>
      <c r="C31" s="1031"/>
      <c r="D31" s="1031"/>
      <c r="E31" s="1031"/>
      <c r="F31" s="1031"/>
      <c r="G31" s="1031"/>
      <c r="H31" s="1031"/>
      <c r="I31" s="1031"/>
      <c r="J31" s="1031"/>
      <c r="K31" s="1031"/>
      <c r="L31" s="1031"/>
      <c r="M31" s="1031"/>
      <c r="N31" s="1031"/>
      <c r="O31" s="1031"/>
      <c r="P31" s="1032"/>
      <c r="Q31" s="1038">
        <v>1132</v>
      </c>
      <c r="R31" s="1039"/>
      <c r="S31" s="1039"/>
      <c r="T31" s="1039"/>
      <c r="U31" s="1039"/>
      <c r="V31" s="1039">
        <v>1119</v>
      </c>
      <c r="W31" s="1039"/>
      <c r="X31" s="1039"/>
      <c r="Y31" s="1039"/>
      <c r="Z31" s="1039"/>
      <c r="AA31" s="1039">
        <v>13</v>
      </c>
      <c r="AB31" s="1039"/>
      <c r="AC31" s="1039"/>
      <c r="AD31" s="1039"/>
      <c r="AE31" s="1040"/>
      <c r="AF31" s="1035">
        <v>13</v>
      </c>
      <c r="AG31" s="1036"/>
      <c r="AH31" s="1036"/>
      <c r="AI31" s="1036"/>
      <c r="AJ31" s="1037"/>
      <c r="AK31" s="980">
        <v>213</v>
      </c>
      <c r="AL31" s="971"/>
      <c r="AM31" s="971"/>
      <c r="AN31" s="971"/>
      <c r="AO31" s="971"/>
      <c r="AP31" s="1041" t="s">
        <v>548</v>
      </c>
      <c r="AQ31" s="1041"/>
      <c r="AR31" s="1041"/>
      <c r="AS31" s="1041"/>
      <c r="AT31" s="1041"/>
      <c r="AU31" s="1041" t="s">
        <v>548</v>
      </c>
      <c r="AV31" s="1041"/>
      <c r="AW31" s="1041"/>
      <c r="AX31" s="1041"/>
      <c r="AY31" s="1041"/>
      <c r="AZ31" s="1041" t="s">
        <v>548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5">
      <c r="A32" s="242">
        <v>5</v>
      </c>
      <c r="B32" s="1030" t="s">
        <v>392</v>
      </c>
      <c r="C32" s="1031"/>
      <c r="D32" s="1031"/>
      <c r="E32" s="1031"/>
      <c r="F32" s="1031"/>
      <c r="G32" s="1031"/>
      <c r="H32" s="1031"/>
      <c r="I32" s="1031"/>
      <c r="J32" s="1031"/>
      <c r="K32" s="1031"/>
      <c r="L32" s="1031"/>
      <c r="M32" s="1031"/>
      <c r="N32" s="1031"/>
      <c r="O32" s="1031"/>
      <c r="P32" s="1032"/>
      <c r="Q32" s="1038">
        <v>445</v>
      </c>
      <c r="R32" s="1039"/>
      <c r="S32" s="1039"/>
      <c r="T32" s="1039"/>
      <c r="U32" s="1039"/>
      <c r="V32" s="1039">
        <v>464</v>
      </c>
      <c r="W32" s="1039"/>
      <c r="X32" s="1039"/>
      <c r="Y32" s="1039"/>
      <c r="Z32" s="1039"/>
      <c r="AA32" s="1039">
        <v>-19</v>
      </c>
      <c r="AB32" s="1039"/>
      <c r="AC32" s="1039"/>
      <c r="AD32" s="1039"/>
      <c r="AE32" s="1040"/>
      <c r="AF32" s="1035">
        <v>378</v>
      </c>
      <c r="AG32" s="1036"/>
      <c r="AH32" s="1036"/>
      <c r="AI32" s="1036"/>
      <c r="AJ32" s="1037"/>
      <c r="AK32" s="980">
        <v>118</v>
      </c>
      <c r="AL32" s="971"/>
      <c r="AM32" s="971"/>
      <c r="AN32" s="971"/>
      <c r="AO32" s="971"/>
      <c r="AP32" s="971">
        <v>229</v>
      </c>
      <c r="AQ32" s="971"/>
      <c r="AR32" s="971"/>
      <c r="AS32" s="971"/>
      <c r="AT32" s="971"/>
      <c r="AU32" s="971" t="s">
        <v>549</v>
      </c>
      <c r="AV32" s="971"/>
      <c r="AW32" s="971"/>
      <c r="AX32" s="971"/>
      <c r="AY32" s="971"/>
      <c r="AZ32" s="1041" t="s">
        <v>548</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5">
      <c r="A33" s="242">
        <v>6</v>
      </c>
      <c r="B33" s="1030" t="s">
        <v>394</v>
      </c>
      <c r="C33" s="1031"/>
      <c r="D33" s="1031"/>
      <c r="E33" s="1031"/>
      <c r="F33" s="1031"/>
      <c r="G33" s="1031"/>
      <c r="H33" s="1031"/>
      <c r="I33" s="1031"/>
      <c r="J33" s="1031"/>
      <c r="K33" s="1031"/>
      <c r="L33" s="1031"/>
      <c r="M33" s="1031"/>
      <c r="N33" s="1031"/>
      <c r="O33" s="1031"/>
      <c r="P33" s="1032"/>
      <c r="Q33" s="1038">
        <v>1763</v>
      </c>
      <c r="R33" s="1039"/>
      <c r="S33" s="1039"/>
      <c r="T33" s="1039"/>
      <c r="U33" s="1039"/>
      <c r="V33" s="1039">
        <v>1606</v>
      </c>
      <c r="W33" s="1039"/>
      <c r="X33" s="1039"/>
      <c r="Y33" s="1039"/>
      <c r="Z33" s="1039"/>
      <c r="AA33" s="1039">
        <v>157</v>
      </c>
      <c r="AB33" s="1039"/>
      <c r="AC33" s="1039"/>
      <c r="AD33" s="1039"/>
      <c r="AE33" s="1040"/>
      <c r="AF33" s="1035">
        <v>965</v>
      </c>
      <c r="AG33" s="1036"/>
      <c r="AH33" s="1036"/>
      <c r="AI33" s="1036"/>
      <c r="AJ33" s="1037"/>
      <c r="AK33" s="980">
        <v>723</v>
      </c>
      <c r="AL33" s="971"/>
      <c r="AM33" s="971"/>
      <c r="AN33" s="971"/>
      <c r="AO33" s="971"/>
      <c r="AP33" s="971">
        <v>11579</v>
      </c>
      <c r="AQ33" s="971"/>
      <c r="AR33" s="971"/>
      <c r="AS33" s="971"/>
      <c r="AT33" s="971"/>
      <c r="AU33" s="971">
        <v>9345</v>
      </c>
      <c r="AV33" s="971"/>
      <c r="AW33" s="971"/>
      <c r="AX33" s="971"/>
      <c r="AY33" s="971"/>
      <c r="AZ33" s="1041" t="s">
        <v>548</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3">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3">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1547</v>
      </c>
      <c r="AG63" s="959"/>
      <c r="AH63" s="959"/>
      <c r="AI63" s="959"/>
      <c r="AJ63" s="1022"/>
      <c r="AK63" s="1023"/>
      <c r="AL63" s="963"/>
      <c r="AM63" s="963"/>
      <c r="AN63" s="963"/>
      <c r="AO63" s="963"/>
      <c r="AP63" s="959">
        <v>11808</v>
      </c>
      <c r="AQ63" s="959"/>
      <c r="AR63" s="959"/>
      <c r="AS63" s="959"/>
      <c r="AT63" s="959"/>
      <c r="AU63" s="959">
        <v>9345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3">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3">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5">
      <c r="A68" s="236">
        <v>1</v>
      </c>
      <c r="B68" s="985" t="s">
        <v>550</v>
      </c>
      <c r="C68" s="986"/>
      <c r="D68" s="986"/>
      <c r="E68" s="986"/>
      <c r="F68" s="986"/>
      <c r="G68" s="986"/>
      <c r="H68" s="986"/>
      <c r="I68" s="986"/>
      <c r="J68" s="986"/>
      <c r="K68" s="986"/>
      <c r="L68" s="986"/>
      <c r="M68" s="986"/>
      <c r="N68" s="986"/>
      <c r="O68" s="986"/>
      <c r="P68" s="987"/>
      <c r="Q68" s="988">
        <v>27</v>
      </c>
      <c r="R68" s="982"/>
      <c r="S68" s="982"/>
      <c r="T68" s="982"/>
      <c r="U68" s="982"/>
      <c r="V68" s="982">
        <v>23</v>
      </c>
      <c r="W68" s="982"/>
      <c r="X68" s="982"/>
      <c r="Y68" s="982"/>
      <c r="Z68" s="982"/>
      <c r="AA68" s="982">
        <v>4</v>
      </c>
      <c r="AB68" s="982"/>
      <c r="AC68" s="982"/>
      <c r="AD68" s="982"/>
      <c r="AE68" s="982"/>
      <c r="AF68" s="982">
        <v>4</v>
      </c>
      <c r="AG68" s="982"/>
      <c r="AH68" s="982"/>
      <c r="AI68" s="982"/>
      <c r="AJ68" s="982"/>
      <c r="AK68" s="982" t="s">
        <v>549</v>
      </c>
      <c r="AL68" s="982"/>
      <c r="AM68" s="982"/>
      <c r="AN68" s="982"/>
      <c r="AO68" s="982"/>
      <c r="AP68" s="982" t="s">
        <v>549</v>
      </c>
      <c r="AQ68" s="982"/>
      <c r="AR68" s="982"/>
      <c r="AS68" s="982"/>
      <c r="AT68" s="982"/>
      <c r="AU68" s="982" t="s">
        <v>549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5">
      <c r="A69" s="238">
        <v>2</v>
      </c>
      <c r="B69" s="974" t="s">
        <v>551</v>
      </c>
      <c r="C69" s="975"/>
      <c r="D69" s="975"/>
      <c r="E69" s="975"/>
      <c r="F69" s="975"/>
      <c r="G69" s="975"/>
      <c r="H69" s="975"/>
      <c r="I69" s="975"/>
      <c r="J69" s="975"/>
      <c r="K69" s="975"/>
      <c r="L69" s="975"/>
      <c r="M69" s="975"/>
      <c r="N69" s="975"/>
      <c r="O69" s="975"/>
      <c r="P69" s="976"/>
      <c r="Q69" s="977">
        <v>200</v>
      </c>
      <c r="R69" s="971"/>
      <c r="S69" s="971"/>
      <c r="T69" s="971"/>
      <c r="U69" s="971"/>
      <c r="V69" s="971">
        <v>94</v>
      </c>
      <c r="W69" s="971"/>
      <c r="X69" s="971"/>
      <c r="Y69" s="971"/>
      <c r="Z69" s="971"/>
      <c r="AA69" s="971">
        <v>106</v>
      </c>
      <c r="AB69" s="971"/>
      <c r="AC69" s="971"/>
      <c r="AD69" s="971"/>
      <c r="AE69" s="971"/>
      <c r="AF69" s="971">
        <v>106</v>
      </c>
      <c r="AG69" s="971"/>
      <c r="AH69" s="971"/>
      <c r="AI69" s="971"/>
      <c r="AJ69" s="971"/>
      <c r="AK69" s="971" t="s">
        <v>557</v>
      </c>
      <c r="AL69" s="971"/>
      <c r="AM69" s="971"/>
      <c r="AN69" s="971"/>
      <c r="AO69" s="971"/>
      <c r="AP69" s="971" t="s">
        <v>549</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5">
      <c r="A70" s="238">
        <v>3</v>
      </c>
      <c r="B70" s="974" t="s">
        <v>552</v>
      </c>
      <c r="C70" s="975"/>
      <c r="D70" s="975"/>
      <c r="E70" s="975"/>
      <c r="F70" s="975"/>
      <c r="G70" s="975"/>
      <c r="H70" s="975"/>
      <c r="I70" s="975"/>
      <c r="J70" s="975"/>
      <c r="K70" s="975"/>
      <c r="L70" s="975"/>
      <c r="M70" s="975"/>
      <c r="N70" s="975"/>
      <c r="O70" s="975"/>
      <c r="P70" s="976"/>
      <c r="Q70" s="977">
        <v>2926</v>
      </c>
      <c r="R70" s="971"/>
      <c r="S70" s="971"/>
      <c r="T70" s="971"/>
      <c r="U70" s="971"/>
      <c r="V70" s="971">
        <v>2869</v>
      </c>
      <c r="W70" s="971"/>
      <c r="X70" s="971"/>
      <c r="Y70" s="971"/>
      <c r="Z70" s="971"/>
      <c r="AA70" s="971">
        <v>57</v>
      </c>
      <c r="AB70" s="971"/>
      <c r="AC70" s="971"/>
      <c r="AD70" s="971"/>
      <c r="AE70" s="971"/>
      <c r="AF70" s="971">
        <v>51</v>
      </c>
      <c r="AG70" s="971"/>
      <c r="AH70" s="971"/>
      <c r="AI70" s="971"/>
      <c r="AJ70" s="971"/>
      <c r="AK70" s="971">
        <v>167</v>
      </c>
      <c r="AL70" s="971"/>
      <c r="AM70" s="971"/>
      <c r="AN70" s="971"/>
      <c r="AO70" s="971"/>
      <c r="AP70" s="971">
        <v>1290</v>
      </c>
      <c r="AQ70" s="971"/>
      <c r="AR70" s="971"/>
      <c r="AS70" s="971"/>
      <c r="AT70" s="971"/>
      <c r="AU70" s="971">
        <v>258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5">
      <c r="A71" s="238">
        <v>4</v>
      </c>
      <c r="B71" s="974" t="s">
        <v>553</v>
      </c>
      <c r="C71" s="975"/>
      <c r="D71" s="975"/>
      <c r="E71" s="975"/>
      <c r="F71" s="975"/>
      <c r="G71" s="975"/>
      <c r="H71" s="975"/>
      <c r="I71" s="975"/>
      <c r="J71" s="975"/>
      <c r="K71" s="975"/>
      <c r="L71" s="975"/>
      <c r="M71" s="975"/>
      <c r="N71" s="975"/>
      <c r="O71" s="975"/>
      <c r="P71" s="976"/>
      <c r="Q71" s="977">
        <v>2294</v>
      </c>
      <c r="R71" s="971"/>
      <c r="S71" s="971"/>
      <c r="T71" s="971"/>
      <c r="U71" s="971"/>
      <c r="V71" s="971">
        <v>2039</v>
      </c>
      <c r="W71" s="971"/>
      <c r="X71" s="971"/>
      <c r="Y71" s="971"/>
      <c r="Z71" s="971"/>
      <c r="AA71" s="971">
        <v>255</v>
      </c>
      <c r="AB71" s="971"/>
      <c r="AC71" s="971"/>
      <c r="AD71" s="971"/>
      <c r="AE71" s="971"/>
      <c r="AF71" s="971">
        <v>1671</v>
      </c>
      <c r="AG71" s="971"/>
      <c r="AH71" s="971"/>
      <c r="AI71" s="971"/>
      <c r="AJ71" s="971"/>
      <c r="AK71" s="971" t="s">
        <v>563</v>
      </c>
      <c r="AL71" s="971"/>
      <c r="AM71" s="971"/>
      <c r="AN71" s="971"/>
      <c r="AO71" s="971"/>
      <c r="AP71" s="971">
        <v>1128</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5">
      <c r="A72" s="238">
        <v>5</v>
      </c>
      <c r="B72" s="974" t="s">
        <v>554</v>
      </c>
      <c r="C72" s="975"/>
      <c r="D72" s="975"/>
      <c r="E72" s="975"/>
      <c r="F72" s="975"/>
      <c r="G72" s="975"/>
      <c r="H72" s="975"/>
      <c r="I72" s="975"/>
      <c r="J72" s="975"/>
      <c r="K72" s="975"/>
      <c r="L72" s="975"/>
      <c r="M72" s="975"/>
      <c r="N72" s="975"/>
      <c r="O72" s="975"/>
      <c r="P72" s="976"/>
      <c r="Q72" s="977">
        <v>7139</v>
      </c>
      <c r="R72" s="971"/>
      <c r="S72" s="971"/>
      <c r="T72" s="971"/>
      <c r="U72" s="971"/>
      <c r="V72" s="971">
        <v>6167</v>
      </c>
      <c r="W72" s="971"/>
      <c r="X72" s="971"/>
      <c r="Y72" s="971"/>
      <c r="Z72" s="971"/>
      <c r="AA72" s="971">
        <v>972</v>
      </c>
      <c r="AB72" s="971"/>
      <c r="AC72" s="971"/>
      <c r="AD72" s="971"/>
      <c r="AE72" s="971"/>
      <c r="AF72" s="971">
        <v>972</v>
      </c>
      <c r="AG72" s="971"/>
      <c r="AH72" s="971"/>
      <c r="AI72" s="971"/>
      <c r="AJ72" s="971"/>
      <c r="AK72" s="971" t="s">
        <v>549</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5">
      <c r="A73" s="238">
        <v>6</v>
      </c>
      <c r="B73" s="974" t="s">
        <v>555</v>
      </c>
      <c r="C73" s="975"/>
      <c r="D73" s="975"/>
      <c r="E73" s="975"/>
      <c r="F73" s="975"/>
      <c r="G73" s="975"/>
      <c r="H73" s="975"/>
      <c r="I73" s="975"/>
      <c r="J73" s="975"/>
      <c r="K73" s="975"/>
      <c r="L73" s="975"/>
      <c r="M73" s="975"/>
      <c r="N73" s="975"/>
      <c r="O73" s="975"/>
      <c r="P73" s="976"/>
      <c r="Q73" s="977">
        <v>2063</v>
      </c>
      <c r="R73" s="971"/>
      <c r="S73" s="971"/>
      <c r="T73" s="971"/>
      <c r="U73" s="971"/>
      <c r="V73" s="971">
        <v>1802</v>
      </c>
      <c r="W73" s="971"/>
      <c r="X73" s="971"/>
      <c r="Y73" s="971"/>
      <c r="Z73" s="971"/>
      <c r="AA73" s="971">
        <v>261</v>
      </c>
      <c r="AB73" s="971"/>
      <c r="AC73" s="971"/>
      <c r="AD73" s="971"/>
      <c r="AE73" s="971"/>
      <c r="AF73" s="971">
        <v>261</v>
      </c>
      <c r="AG73" s="971"/>
      <c r="AH73" s="971"/>
      <c r="AI73" s="971"/>
      <c r="AJ73" s="971"/>
      <c r="AK73" s="971" t="s">
        <v>549</v>
      </c>
      <c r="AL73" s="971"/>
      <c r="AM73" s="971"/>
      <c r="AN73" s="971"/>
      <c r="AO73" s="971"/>
      <c r="AP73" s="971" t="s">
        <v>549</v>
      </c>
      <c r="AQ73" s="971"/>
      <c r="AR73" s="971"/>
      <c r="AS73" s="971"/>
      <c r="AT73" s="971"/>
      <c r="AU73" s="971" t="s">
        <v>549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5">
      <c r="A74" s="238">
        <v>7</v>
      </c>
      <c r="B74" s="974" t="s">
        <v>556</v>
      </c>
      <c r="C74" s="975"/>
      <c r="D74" s="975"/>
      <c r="E74" s="975"/>
      <c r="F74" s="975"/>
      <c r="G74" s="975"/>
      <c r="H74" s="975"/>
      <c r="I74" s="975"/>
      <c r="J74" s="975"/>
      <c r="K74" s="975"/>
      <c r="L74" s="975"/>
      <c r="M74" s="975"/>
      <c r="N74" s="975"/>
      <c r="O74" s="975"/>
      <c r="P74" s="976"/>
      <c r="Q74" s="977">
        <v>1017156</v>
      </c>
      <c r="R74" s="971"/>
      <c r="S74" s="971"/>
      <c r="T74" s="971"/>
      <c r="U74" s="971"/>
      <c r="V74" s="971">
        <v>995709</v>
      </c>
      <c r="W74" s="971"/>
      <c r="X74" s="971"/>
      <c r="Y74" s="971"/>
      <c r="Z74" s="971"/>
      <c r="AA74" s="971">
        <v>21447</v>
      </c>
      <c r="AB74" s="971"/>
      <c r="AC74" s="971"/>
      <c r="AD74" s="971"/>
      <c r="AE74" s="971"/>
      <c r="AF74" s="971">
        <v>21447</v>
      </c>
      <c r="AG74" s="971"/>
      <c r="AH74" s="971"/>
      <c r="AI74" s="971"/>
      <c r="AJ74" s="971"/>
      <c r="AK74" s="971">
        <v>1</v>
      </c>
      <c r="AL74" s="971"/>
      <c r="AM74" s="971"/>
      <c r="AN74" s="971"/>
      <c r="AO74" s="971"/>
      <c r="AP74" s="971" t="s">
        <v>549</v>
      </c>
      <c r="AQ74" s="971"/>
      <c r="AR74" s="971"/>
      <c r="AS74" s="971"/>
      <c r="AT74" s="971"/>
      <c r="AU74" s="971" t="s">
        <v>549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3">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24512</v>
      </c>
      <c r="AG88" s="959"/>
      <c r="AH88" s="959"/>
      <c r="AI88" s="959"/>
      <c r="AJ88" s="959"/>
      <c r="AK88" s="963"/>
      <c r="AL88" s="963"/>
      <c r="AM88" s="963"/>
      <c r="AN88" s="963"/>
      <c r="AO88" s="963"/>
      <c r="AP88" s="959">
        <v>2418</v>
      </c>
      <c r="AQ88" s="959"/>
      <c r="AR88" s="959"/>
      <c r="AS88" s="959"/>
      <c r="AT88" s="959"/>
      <c r="AU88" s="959">
        <v>258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2198093</v>
      </c>
      <c r="AB110" s="889"/>
      <c r="AC110" s="889"/>
      <c r="AD110" s="889"/>
      <c r="AE110" s="890"/>
      <c r="AF110" s="891">
        <v>2177037</v>
      </c>
      <c r="AG110" s="889"/>
      <c r="AH110" s="889"/>
      <c r="AI110" s="889"/>
      <c r="AJ110" s="890"/>
      <c r="AK110" s="891">
        <v>2180335</v>
      </c>
      <c r="AL110" s="889"/>
      <c r="AM110" s="889"/>
      <c r="AN110" s="889"/>
      <c r="AO110" s="890"/>
      <c r="AP110" s="892">
        <v>16.2</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17802647</v>
      </c>
      <c r="BR110" s="842"/>
      <c r="BS110" s="842"/>
      <c r="BT110" s="842"/>
      <c r="BU110" s="842"/>
      <c r="BV110" s="842">
        <v>16953123</v>
      </c>
      <c r="BW110" s="842"/>
      <c r="BX110" s="842"/>
      <c r="BY110" s="842"/>
      <c r="BZ110" s="842"/>
      <c r="CA110" s="842">
        <v>16234597</v>
      </c>
      <c r="CB110" s="842"/>
      <c r="CC110" s="842"/>
      <c r="CD110" s="842"/>
      <c r="CE110" s="842"/>
      <c r="CF110" s="866">
        <v>120.5</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9333548</v>
      </c>
      <c r="BR112" s="817"/>
      <c r="BS112" s="817"/>
      <c r="BT112" s="817"/>
      <c r="BU112" s="817"/>
      <c r="BV112" s="817">
        <v>9357297</v>
      </c>
      <c r="BW112" s="817"/>
      <c r="BX112" s="817"/>
      <c r="BY112" s="817"/>
      <c r="BZ112" s="817"/>
      <c r="CA112" s="817">
        <v>9344476</v>
      </c>
      <c r="CB112" s="817"/>
      <c r="CC112" s="817"/>
      <c r="CD112" s="817"/>
      <c r="CE112" s="817"/>
      <c r="CF112" s="875">
        <v>69.400000000000006</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538750</v>
      </c>
      <c r="AB113" s="919"/>
      <c r="AC113" s="919"/>
      <c r="AD113" s="919"/>
      <c r="AE113" s="920"/>
      <c r="AF113" s="921">
        <v>538208</v>
      </c>
      <c r="AG113" s="919"/>
      <c r="AH113" s="919"/>
      <c r="AI113" s="919"/>
      <c r="AJ113" s="920"/>
      <c r="AK113" s="921">
        <v>562333</v>
      </c>
      <c r="AL113" s="919"/>
      <c r="AM113" s="919"/>
      <c r="AN113" s="919"/>
      <c r="AO113" s="920"/>
      <c r="AP113" s="922">
        <v>4.2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371536</v>
      </c>
      <c r="BR113" s="817"/>
      <c r="BS113" s="817"/>
      <c r="BT113" s="817"/>
      <c r="BU113" s="817"/>
      <c r="BV113" s="817">
        <v>314329</v>
      </c>
      <c r="BW113" s="817"/>
      <c r="BX113" s="817"/>
      <c r="BY113" s="817"/>
      <c r="BZ113" s="817"/>
      <c r="CA113" s="817">
        <v>257516</v>
      </c>
      <c r="CB113" s="817"/>
      <c r="CC113" s="817"/>
      <c r="CD113" s="817"/>
      <c r="CE113" s="817"/>
      <c r="CF113" s="875">
        <v>1.9</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25995</v>
      </c>
      <c r="AB114" s="780"/>
      <c r="AC114" s="780"/>
      <c r="AD114" s="780"/>
      <c r="AE114" s="781"/>
      <c r="AF114" s="782">
        <v>44530</v>
      </c>
      <c r="AG114" s="780"/>
      <c r="AH114" s="780"/>
      <c r="AI114" s="780"/>
      <c r="AJ114" s="781"/>
      <c r="AK114" s="782">
        <v>43008</v>
      </c>
      <c r="AL114" s="780"/>
      <c r="AM114" s="780"/>
      <c r="AN114" s="780"/>
      <c r="AO114" s="781"/>
      <c r="AP114" s="824">
        <v>0.3</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3548988</v>
      </c>
      <c r="BR114" s="817"/>
      <c r="BS114" s="817"/>
      <c r="BT114" s="817"/>
      <c r="BU114" s="817"/>
      <c r="BV114" s="817">
        <v>3580973</v>
      </c>
      <c r="BW114" s="817"/>
      <c r="BX114" s="817"/>
      <c r="BY114" s="817"/>
      <c r="BZ114" s="817"/>
      <c r="CA114" s="817">
        <v>3540271</v>
      </c>
      <c r="CB114" s="817"/>
      <c r="CC114" s="817"/>
      <c r="CD114" s="817"/>
      <c r="CE114" s="817"/>
      <c r="CF114" s="875">
        <v>26.3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2762838</v>
      </c>
      <c r="AB117" s="903"/>
      <c r="AC117" s="903"/>
      <c r="AD117" s="903"/>
      <c r="AE117" s="904"/>
      <c r="AF117" s="905">
        <v>2759775</v>
      </c>
      <c r="AG117" s="903"/>
      <c r="AH117" s="903"/>
      <c r="AI117" s="903"/>
      <c r="AJ117" s="904"/>
      <c r="AK117" s="905">
        <v>2785676</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31056719</v>
      </c>
      <c r="BR119" s="845"/>
      <c r="BS119" s="845"/>
      <c r="BT119" s="845"/>
      <c r="BU119" s="845"/>
      <c r="BV119" s="845">
        <v>30205722</v>
      </c>
      <c r="BW119" s="845"/>
      <c r="BX119" s="845"/>
      <c r="BY119" s="845"/>
      <c r="BZ119" s="845"/>
      <c r="CA119" s="845">
        <v>29376860</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15750031</v>
      </c>
      <c r="BR120" s="842"/>
      <c r="BS120" s="842"/>
      <c r="BT120" s="842"/>
      <c r="BU120" s="842"/>
      <c r="BV120" s="842">
        <v>15711979</v>
      </c>
      <c r="BW120" s="842"/>
      <c r="BX120" s="842"/>
      <c r="BY120" s="842"/>
      <c r="BZ120" s="842"/>
      <c r="CA120" s="842">
        <v>15188994</v>
      </c>
      <c r="CB120" s="842"/>
      <c r="CC120" s="842"/>
      <c r="CD120" s="842"/>
      <c r="CE120" s="842"/>
      <c r="CF120" s="866">
        <v>112.7</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9333548</v>
      </c>
      <c r="DH120" s="842"/>
      <c r="DI120" s="842"/>
      <c r="DJ120" s="842"/>
      <c r="DK120" s="842"/>
      <c r="DL120" s="842">
        <v>9357297</v>
      </c>
      <c r="DM120" s="842"/>
      <c r="DN120" s="842"/>
      <c r="DO120" s="842"/>
      <c r="DP120" s="842"/>
      <c r="DQ120" s="842">
        <v>9344476</v>
      </c>
      <c r="DR120" s="842"/>
      <c r="DS120" s="842"/>
      <c r="DT120" s="842"/>
      <c r="DU120" s="842"/>
      <c r="DV120" s="843">
        <v>69.400000000000006</v>
      </c>
      <c r="DW120" s="843"/>
      <c r="DX120" s="843"/>
      <c r="DY120" s="843"/>
      <c r="DZ120" s="844"/>
    </row>
    <row r="121" spans="1:130" s="230" customFormat="1" ht="26.25" customHeight="1" x14ac:dyDescent="0.2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21247102</v>
      </c>
      <c r="BR122" s="845"/>
      <c r="BS122" s="845"/>
      <c r="BT122" s="845"/>
      <c r="BU122" s="845"/>
      <c r="BV122" s="845">
        <v>20315755</v>
      </c>
      <c r="BW122" s="845"/>
      <c r="BX122" s="845"/>
      <c r="BY122" s="845"/>
      <c r="BZ122" s="845"/>
      <c r="CA122" s="845">
        <v>19310106</v>
      </c>
      <c r="CB122" s="845"/>
      <c r="CC122" s="845"/>
      <c r="CD122" s="845"/>
      <c r="CE122" s="845"/>
      <c r="CF122" s="846">
        <v>143.30000000000001</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36997133</v>
      </c>
      <c r="BR123" s="833"/>
      <c r="BS123" s="833"/>
      <c r="BT123" s="833"/>
      <c r="BU123" s="833"/>
      <c r="BV123" s="833">
        <v>36027734</v>
      </c>
      <c r="BW123" s="833"/>
      <c r="BX123" s="833"/>
      <c r="BY123" s="833"/>
      <c r="BZ123" s="833"/>
      <c r="CA123" s="833">
        <v>34499100</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3">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3">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3">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12.74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15767919</v>
      </c>
      <c r="AB129" s="780"/>
      <c r="AC129" s="780"/>
      <c r="AD129" s="780"/>
      <c r="AE129" s="781"/>
      <c r="AF129" s="782">
        <v>15309784</v>
      </c>
      <c r="AG129" s="780"/>
      <c r="AH129" s="780"/>
      <c r="AI129" s="780"/>
      <c r="AJ129" s="781"/>
      <c r="AK129" s="782">
        <v>15571030</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17.739999999999998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2149845</v>
      </c>
      <c r="AB130" s="780"/>
      <c r="AC130" s="780"/>
      <c r="AD130" s="780"/>
      <c r="AE130" s="781"/>
      <c r="AF130" s="782">
        <v>2121753</v>
      </c>
      <c r="AG130" s="780"/>
      <c r="AH130" s="780"/>
      <c r="AI130" s="780"/>
      <c r="AJ130" s="781"/>
      <c r="AK130" s="782">
        <v>2098615</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4.8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13618074</v>
      </c>
      <c r="AB131" s="764"/>
      <c r="AC131" s="764"/>
      <c r="AD131" s="764"/>
      <c r="AE131" s="765"/>
      <c r="AF131" s="766">
        <v>13188031</v>
      </c>
      <c r="AG131" s="764"/>
      <c r="AH131" s="764"/>
      <c r="AI131" s="764"/>
      <c r="AJ131" s="765"/>
      <c r="AK131" s="766">
        <v>13472415</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4.5013193500000002</v>
      </c>
      <c r="AB132" s="745"/>
      <c r="AC132" s="745"/>
      <c r="AD132" s="745"/>
      <c r="AE132" s="746"/>
      <c r="AF132" s="747">
        <v>4.8378867169999999</v>
      </c>
      <c r="AG132" s="745"/>
      <c r="AH132" s="745"/>
      <c r="AI132" s="745"/>
      <c r="AJ132" s="746"/>
      <c r="AK132" s="747">
        <v>5.0997612529999996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4.2</v>
      </c>
      <c r="AB133" s="724"/>
      <c r="AC133" s="724"/>
      <c r="AD133" s="724"/>
      <c r="AE133" s="725"/>
      <c r="AF133" s="723">
        <v>4.5</v>
      </c>
      <c r="AG133" s="724"/>
      <c r="AH133" s="724"/>
      <c r="AI133" s="724"/>
      <c r="AJ133" s="725"/>
      <c r="AK133" s="723">
        <v>4.8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1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B7bLmAMOfdsx+UPeN3FOwxnyj2Rizu7Lrz1GDj7YadeHtYJ2zFyFpCo0iuuCII1+66LKYcaz2SIN2lQ9mWo6w==" saltValue="7AowdRRlLavk25PQ328x3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65625" style="260" customWidth="1"/>
    <col min="121" max="121" width="0" style="259" hidden="1" customWidth="1"/>
    <col min="122" max="16384" width="9" style="259" hidden="1"/>
  </cols>
  <sheetData>
    <row r="1" spans="1:120" ht="13.3"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3" x14ac:dyDescent="0.25"/>
    <row r="3" spans="1:120" ht="13.3" x14ac:dyDescent="0.25"/>
    <row r="4" spans="1:120" ht="13.3" x14ac:dyDescent="0.25"/>
    <row r="5" spans="1:120" ht="13.3" x14ac:dyDescent="0.25"/>
    <row r="6" spans="1:120" ht="13.3" x14ac:dyDescent="0.25"/>
    <row r="7" spans="1:120" ht="13.3" x14ac:dyDescent="0.25"/>
    <row r="8" spans="1:120" ht="13.3" x14ac:dyDescent="0.25"/>
    <row r="9" spans="1:120" ht="13.3" x14ac:dyDescent="0.25"/>
    <row r="10" spans="1:120" ht="13.3" x14ac:dyDescent="0.25"/>
    <row r="11" spans="1:120" ht="13.3" x14ac:dyDescent="0.25"/>
    <row r="12" spans="1:120" ht="13.3" x14ac:dyDescent="0.25"/>
    <row r="13" spans="1:120" ht="13.3" x14ac:dyDescent="0.25"/>
    <row r="14" spans="1:120" ht="13.3" x14ac:dyDescent="0.25"/>
    <row r="15" spans="1:120" ht="13.3" x14ac:dyDescent="0.25"/>
    <row r="16" spans="1:120" ht="13.3" x14ac:dyDescent="0.25">
      <c r="DP16" s="259"/>
    </row>
    <row r="17" spans="119:120" ht="13.3" x14ac:dyDescent="0.25">
      <c r="DP17" s="259"/>
    </row>
    <row r="18" spans="119:120" ht="13.3" x14ac:dyDescent="0.25"/>
    <row r="19" spans="119:120" ht="13.3" x14ac:dyDescent="0.25"/>
    <row r="20" spans="119:120" ht="13.3" x14ac:dyDescent="0.25">
      <c r="DO20" s="259"/>
      <c r="DP20" s="259"/>
    </row>
    <row r="21" spans="119:120" ht="13.3" x14ac:dyDescent="0.25">
      <c r="DP21" s="259"/>
    </row>
    <row r="22" spans="119:120" ht="13.3" x14ac:dyDescent="0.25"/>
    <row r="23" spans="119:120" ht="13.3" x14ac:dyDescent="0.25">
      <c r="DO23" s="259"/>
      <c r="DP23" s="259"/>
    </row>
    <row r="24" spans="119:120" ht="13.3" x14ac:dyDescent="0.25">
      <c r="DP24" s="259"/>
    </row>
    <row r="25" spans="119:120" ht="13.3" x14ac:dyDescent="0.25">
      <c r="DP25" s="259"/>
    </row>
    <row r="26" spans="119:120" ht="13.3" x14ac:dyDescent="0.25">
      <c r="DO26" s="259"/>
      <c r="DP26" s="259"/>
    </row>
    <row r="27" spans="119:120" ht="13.3" x14ac:dyDescent="0.25"/>
    <row r="28" spans="119:120" ht="13.3" x14ac:dyDescent="0.25">
      <c r="DO28" s="259"/>
      <c r="DP28" s="259"/>
    </row>
    <row r="29" spans="119:120" ht="13.3" x14ac:dyDescent="0.25">
      <c r="DP29" s="259"/>
    </row>
    <row r="30" spans="119:120" ht="13.3" x14ac:dyDescent="0.25"/>
    <row r="31" spans="119:120" ht="13.3" x14ac:dyDescent="0.25">
      <c r="DO31" s="259"/>
      <c r="DP31" s="259"/>
    </row>
    <row r="32" spans="119:120" ht="13.3" x14ac:dyDescent="0.25"/>
    <row r="33" spans="98:120" ht="13.3" x14ac:dyDescent="0.25">
      <c r="DO33" s="259"/>
      <c r="DP33" s="259"/>
    </row>
    <row r="34" spans="98:120" ht="13.3" x14ac:dyDescent="0.25">
      <c r="DM34" s="259"/>
    </row>
    <row r="35" spans="98:120" ht="13.3" x14ac:dyDescent="0.25">
      <c r="CT35" s="259"/>
      <c r="CU35" s="259"/>
      <c r="CV35" s="259"/>
      <c r="CY35" s="259"/>
      <c r="CZ35" s="259"/>
      <c r="DA35" s="259"/>
      <c r="DD35" s="259"/>
      <c r="DE35" s="259"/>
      <c r="DF35" s="259"/>
      <c r="DI35" s="259"/>
      <c r="DJ35" s="259"/>
      <c r="DK35" s="259"/>
      <c r="DM35" s="259"/>
      <c r="DN35" s="259"/>
      <c r="DO35" s="259"/>
      <c r="DP35" s="259"/>
    </row>
    <row r="36" spans="98:120" ht="13.3" x14ac:dyDescent="0.25"/>
    <row r="37" spans="98:120" ht="13.3" x14ac:dyDescent="0.25">
      <c r="CW37" s="259"/>
      <c r="DB37" s="259"/>
      <c r="DG37" s="259"/>
      <c r="DL37" s="259"/>
      <c r="DP37" s="259"/>
    </row>
    <row r="38" spans="98:120" ht="13.3"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3.3" x14ac:dyDescent="0.25"/>
    <row r="40" spans="98:120" ht="13.3" x14ac:dyDescent="0.25"/>
    <row r="41" spans="98:120" ht="13.3" x14ac:dyDescent="0.25"/>
    <row r="42" spans="98:120" ht="13.3" x14ac:dyDescent="0.25"/>
    <row r="43" spans="98:120" ht="13.3" x14ac:dyDescent="0.25"/>
    <row r="44" spans="98:120" ht="13.3" x14ac:dyDescent="0.25"/>
    <row r="45" spans="98:120" ht="13.3" x14ac:dyDescent="0.25"/>
    <row r="46" spans="98:120" ht="13.3" x14ac:dyDescent="0.25"/>
    <row r="47" spans="98:120" ht="13.3" x14ac:dyDescent="0.25"/>
    <row r="48" spans="98:120" ht="13.3" x14ac:dyDescent="0.25"/>
    <row r="49" spans="22:120" ht="13.3" x14ac:dyDescent="0.25">
      <c r="DN49" s="259"/>
      <c r="DO49" s="259"/>
      <c r="DP49" s="259"/>
    </row>
    <row r="50" spans="22:120" ht="13.3" x14ac:dyDescent="0.25"/>
    <row r="51" spans="22:120" ht="13.3" x14ac:dyDescent="0.25"/>
    <row r="52" spans="22:120" ht="13.3" x14ac:dyDescent="0.25"/>
    <row r="53" spans="22:120" ht="13.3" x14ac:dyDescent="0.25"/>
    <row r="54" spans="22:120" ht="13.3" x14ac:dyDescent="0.25"/>
    <row r="55" spans="22:120" ht="13.3" x14ac:dyDescent="0.25"/>
    <row r="56" spans="22:120" ht="13.3" x14ac:dyDescent="0.25"/>
    <row r="57" spans="22:120" ht="13.3" x14ac:dyDescent="0.25"/>
    <row r="58" spans="22:120" ht="13.3" x14ac:dyDescent="0.25"/>
    <row r="59" spans="22:120" ht="13.3" x14ac:dyDescent="0.25"/>
    <row r="60" spans="22:120" ht="13.3" x14ac:dyDescent="0.25"/>
    <row r="61" spans="22:120" ht="13.3" x14ac:dyDescent="0.25"/>
    <row r="62" spans="22:120" ht="13.3" x14ac:dyDescent="0.25"/>
    <row r="63" spans="22:120" ht="13.3" x14ac:dyDescent="0.25">
      <c r="W63" s="259"/>
      <c r="CS63" s="259"/>
      <c r="CX63" s="259"/>
      <c r="DC63" s="259"/>
      <c r="DH63" s="259"/>
    </row>
    <row r="64" spans="22:120" ht="13.3" x14ac:dyDescent="0.25">
      <c r="V64" s="259"/>
    </row>
    <row r="65" spans="15:120" ht="13.3"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3" x14ac:dyDescent="0.25">
      <c r="Q66" s="259"/>
      <c r="S66" s="259"/>
      <c r="U66" s="259"/>
      <c r="DM66" s="259"/>
    </row>
    <row r="67" spans="15:120" ht="13.3"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3" x14ac:dyDescent="0.25"/>
    <row r="69" spans="15:120" ht="13.3" x14ac:dyDescent="0.25"/>
    <row r="70" spans="15:120" ht="13.3" x14ac:dyDescent="0.25"/>
    <row r="71" spans="15:120" ht="13.3" x14ac:dyDescent="0.25"/>
    <row r="72" spans="15:120" ht="13.3" x14ac:dyDescent="0.25">
      <c r="DP72" s="259"/>
    </row>
    <row r="73" spans="15:120" ht="13.3" x14ac:dyDescent="0.25">
      <c r="DP73" s="259"/>
    </row>
    <row r="74" spans="15:120" ht="13.3" x14ac:dyDescent="0.25"/>
    <row r="75" spans="15:120" ht="13.3" x14ac:dyDescent="0.25"/>
    <row r="76" spans="15:120" ht="13.3" x14ac:dyDescent="0.25"/>
    <row r="77" spans="15:120" ht="13.3" x14ac:dyDescent="0.25"/>
    <row r="78" spans="15:120" ht="13.3" x14ac:dyDescent="0.25"/>
    <row r="79" spans="15:120" ht="13.3" x14ac:dyDescent="0.25"/>
    <row r="80" spans="15:120" ht="13.3" x14ac:dyDescent="0.25"/>
    <row r="81" spans="97:112" ht="13.3" x14ac:dyDescent="0.25"/>
    <row r="82" spans="97:112" ht="13.3" x14ac:dyDescent="0.25"/>
    <row r="83" spans="97:112" ht="13.3" x14ac:dyDescent="0.25"/>
    <row r="84" spans="97:112" ht="13.3" x14ac:dyDescent="0.25"/>
    <row r="85" spans="97:112" ht="13.3" x14ac:dyDescent="0.25"/>
    <row r="86" spans="97:112" ht="13.3" x14ac:dyDescent="0.25"/>
    <row r="87" spans="97:112" ht="13.3" x14ac:dyDescent="0.25"/>
    <row r="88" spans="97:112" ht="13.3" x14ac:dyDescent="0.25"/>
    <row r="89" spans="97:112" ht="13.3" x14ac:dyDescent="0.25"/>
    <row r="90" spans="97:112" ht="13.3" x14ac:dyDescent="0.25"/>
    <row r="91" spans="97:112" ht="13.3" x14ac:dyDescent="0.25"/>
    <row r="92" spans="97:112" ht="13.3" x14ac:dyDescent="0.25"/>
    <row r="93" spans="97:112" ht="13.3" x14ac:dyDescent="0.25"/>
    <row r="94" spans="97:112" ht="13.3" x14ac:dyDescent="0.25"/>
    <row r="95" spans="97:112" ht="13.3" x14ac:dyDescent="0.25"/>
    <row r="96" spans="97:112" ht="13.3" x14ac:dyDescent="0.25">
      <c r="CS96" s="259"/>
      <c r="CX96" s="259"/>
      <c r="DC96" s="259"/>
      <c r="DH96" s="259"/>
    </row>
    <row r="97" spans="24:120" ht="13.3" x14ac:dyDescent="0.25">
      <c r="CS97" s="259"/>
      <c r="CX97" s="259"/>
      <c r="DC97" s="259"/>
      <c r="DH97" s="259"/>
      <c r="DP97" s="260" t="s">
        <v>475</v>
      </c>
    </row>
    <row r="98" spans="24:120" ht="13.3" hidden="1" x14ac:dyDescent="0.25">
      <c r="CS98" s="259"/>
      <c r="CX98" s="259"/>
      <c r="DC98" s="259"/>
      <c r="DH98" s="259"/>
    </row>
    <row r="99" spans="24:120" ht="13.3"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3.3" hidden="1" x14ac:dyDescent="0.25">
      <c r="CT103" s="259"/>
      <c r="CV103" s="259"/>
      <c r="CW103" s="259"/>
      <c r="CY103" s="259"/>
      <c r="DA103" s="259"/>
      <c r="DB103" s="259"/>
      <c r="DD103" s="259"/>
      <c r="DF103" s="259"/>
      <c r="DG103" s="259"/>
      <c r="DI103" s="259"/>
      <c r="DK103" s="259"/>
      <c r="DL103" s="259"/>
      <c r="DM103" s="259"/>
      <c r="DN103" s="259"/>
      <c r="DO103" s="259"/>
      <c r="DP103" s="259"/>
    </row>
    <row r="104" spans="24:120" ht="13.3"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su8YzKin35apj7Aen+G8VggGHB3Gqn4TjKgf31LBslbxUCH/d1CfigXi+pEmEGNvXK3wONBcGKe8xfEic2sr+g==" saltValue="xtXTF/i3o3SI+Z6oocP5D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69140625" style="260" customWidth="1"/>
    <col min="117" max="16384" width="9" style="259" hidden="1"/>
  </cols>
  <sheetData>
    <row r="1" spans="2:116" ht="13.3"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3" x14ac:dyDescent="0.25"/>
    <row r="3" spans="2:116" ht="13.3" x14ac:dyDescent="0.25"/>
    <row r="4" spans="2:116" ht="13.3"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3"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3" x14ac:dyDescent="0.25"/>
    <row r="7" spans="2:116" ht="13.3" x14ac:dyDescent="0.25"/>
    <row r="8" spans="2:116" ht="13.3" x14ac:dyDescent="0.25"/>
    <row r="9" spans="2:116" ht="13.3" x14ac:dyDescent="0.25"/>
    <row r="10" spans="2:116" ht="13.3" x14ac:dyDescent="0.25"/>
    <row r="11" spans="2:116" ht="13.3" x14ac:dyDescent="0.25"/>
    <row r="12" spans="2:116" ht="13.3" x14ac:dyDescent="0.25"/>
    <row r="13" spans="2:116" ht="13.3" x14ac:dyDescent="0.25"/>
    <row r="14" spans="2:116" ht="13.3" x14ac:dyDescent="0.25"/>
    <row r="15" spans="2:116" ht="13.3" x14ac:dyDescent="0.25"/>
    <row r="16" spans="2:116" ht="13.3" x14ac:dyDescent="0.25"/>
    <row r="17" spans="9:116" ht="13.3" x14ac:dyDescent="0.25"/>
    <row r="18" spans="9:116" ht="13.3"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3" x14ac:dyDescent="0.25"/>
    <row r="20" spans="9:116" ht="13.3" x14ac:dyDescent="0.25"/>
    <row r="21" spans="9:116" ht="13.3" x14ac:dyDescent="0.25">
      <c r="DL21" s="259"/>
    </row>
    <row r="22" spans="9:116" ht="13.3" x14ac:dyDescent="0.25">
      <c r="DI22" s="259"/>
      <c r="DJ22" s="259"/>
      <c r="DK22" s="259"/>
      <c r="DL22" s="259"/>
    </row>
    <row r="23" spans="9:116" ht="13.3" x14ac:dyDescent="0.25">
      <c r="CY23" s="259"/>
      <c r="CZ23" s="259"/>
      <c r="DA23" s="259"/>
      <c r="DB23" s="259"/>
      <c r="DC23" s="259"/>
      <c r="DD23" s="259"/>
      <c r="DE23" s="259"/>
      <c r="DF23" s="259"/>
      <c r="DG23" s="259"/>
      <c r="DH23" s="259"/>
      <c r="DI23" s="259"/>
      <c r="DJ23" s="259"/>
      <c r="DK23" s="259"/>
      <c r="DL23" s="259"/>
    </row>
    <row r="24" spans="9:116" ht="13.3" x14ac:dyDescent="0.25"/>
    <row r="25" spans="9:116" ht="13.3" x14ac:dyDescent="0.25"/>
    <row r="26" spans="9:116" ht="13.3" x14ac:dyDescent="0.25"/>
    <row r="27" spans="9:116" ht="13.3" x14ac:dyDescent="0.25"/>
    <row r="28" spans="9:116" ht="13.3" x14ac:dyDescent="0.25"/>
    <row r="29" spans="9:116" ht="13.3" x14ac:dyDescent="0.25"/>
    <row r="30" spans="9:116" ht="13.3" x14ac:dyDescent="0.25"/>
    <row r="31" spans="9:116" ht="13.3" x14ac:dyDescent="0.25"/>
    <row r="32" spans="9:116" ht="13.3" x14ac:dyDescent="0.25"/>
    <row r="33" spans="15:116" ht="13.3" x14ac:dyDescent="0.25"/>
    <row r="34" spans="15:116" ht="13.3" x14ac:dyDescent="0.25"/>
    <row r="35" spans="15:116" ht="13.3" x14ac:dyDescent="0.25">
      <c r="CZ35" s="259"/>
      <c r="DA35" s="259"/>
      <c r="DB35" s="259"/>
      <c r="DC35" s="259"/>
      <c r="DD35" s="259"/>
      <c r="DE35" s="259"/>
      <c r="DF35" s="259"/>
      <c r="DG35" s="259"/>
      <c r="DH35" s="259"/>
      <c r="DI35" s="259"/>
      <c r="DJ35" s="259"/>
      <c r="DK35" s="259"/>
      <c r="DL35" s="259"/>
    </row>
    <row r="36" spans="15:116" ht="13.3" x14ac:dyDescent="0.25"/>
    <row r="37" spans="15:116" ht="13.3" x14ac:dyDescent="0.25">
      <c r="DL37" s="259"/>
    </row>
    <row r="38" spans="15:116" ht="13.3" x14ac:dyDescent="0.25">
      <c r="DI38" s="259"/>
      <c r="DJ38" s="259"/>
      <c r="DK38" s="259"/>
      <c r="DL38" s="259"/>
    </row>
    <row r="39" spans="15:116" ht="13.3" x14ac:dyDescent="0.25"/>
    <row r="40" spans="15:116" ht="13.3" x14ac:dyDescent="0.25"/>
    <row r="41" spans="15:116" ht="13.3" x14ac:dyDescent="0.25"/>
    <row r="42" spans="15:116" ht="13.3" x14ac:dyDescent="0.25"/>
    <row r="43" spans="15:116" ht="13.3"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3" x14ac:dyDescent="0.25">
      <c r="DL44" s="259"/>
    </row>
    <row r="45" spans="15:116" ht="13.3" x14ac:dyDescent="0.25"/>
    <row r="46" spans="15:116" ht="13.3" x14ac:dyDescent="0.25">
      <c r="DA46" s="259"/>
      <c r="DB46" s="259"/>
      <c r="DC46" s="259"/>
      <c r="DD46" s="259"/>
      <c r="DE46" s="259"/>
      <c r="DF46" s="259"/>
      <c r="DG46" s="259"/>
      <c r="DH46" s="259"/>
      <c r="DI46" s="259"/>
      <c r="DJ46" s="259"/>
      <c r="DK46" s="259"/>
      <c r="DL46" s="259"/>
    </row>
    <row r="47" spans="15:116" ht="13.3" x14ac:dyDescent="0.25"/>
    <row r="48" spans="15:116" ht="13.3" x14ac:dyDescent="0.25"/>
    <row r="49" spans="104:116" ht="13.3" x14ac:dyDescent="0.25"/>
    <row r="50" spans="104:116" ht="13.3" x14ac:dyDescent="0.25">
      <c r="CZ50" s="259"/>
      <c r="DA50" s="259"/>
      <c r="DB50" s="259"/>
      <c r="DC50" s="259"/>
      <c r="DD50" s="259"/>
      <c r="DE50" s="259"/>
      <c r="DF50" s="259"/>
      <c r="DG50" s="259"/>
      <c r="DH50" s="259"/>
      <c r="DI50" s="259"/>
      <c r="DJ50" s="259"/>
      <c r="DK50" s="259"/>
      <c r="DL50" s="259"/>
    </row>
    <row r="51" spans="104:116" ht="13.3" x14ac:dyDescent="0.25"/>
    <row r="52" spans="104:116" ht="13.3" x14ac:dyDescent="0.25"/>
    <row r="53" spans="104:116" ht="13.3" x14ac:dyDescent="0.25">
      <c r="DL53" s="259"/>
    </row>
    <row r="54" spans="104:116" ht="13.3" x14ac:dyDescent="0.25"/>
    <row r="55" spans="104:116" ht="13.3" x14ac:dyDescent="0.25"/>
    <row r="56" spans="104:116" ht="13.3" x14ac:dyDescent="0.25"/>
    <row r="57" spans="104:116" ht="13.3" x14ac:dyDescent="0.25"/>
    <row r="58" spans="104:116" ht="13.3" x14ac:dyDescent="0.25"/>
    <row r="59" spans="104:116" ht="13.3" x14ac:dyDescent="0.25"/>
    <row r="60" spans="104:116" ht="13.3" x14ac:dyDescent="0.25"/>
    <row r="61" spans="104:116" ht="13.3" x14ac:dyDescent="0.25"/>
    <row r="62" spans="104:116" ht="13.3" x14ac:dyDescent="0.25"/>
    <row r="63" spans="104:116" ht="13.3" x14ac:dyDescent="0.25"/>
    <row r="64" spans="104:116" ht="13.3" x14ac:dyDescent="0.25"/>
    <row r="65" spans="107:116" ht="13.3" x14ac:dyDescent="0.25"/>
    <row r="66" spans="107:116" ht="13.3" x14ac:dyDescent="0.25"/>
    <row r="67" spans="107:116" ht="13.3" x14ac:dyDescent="0.25">
      <c r="DC67" s="259"/>
      <c r="DD67" s="259"/>
      <c r="DE67" s="259"/>
      <c r="DF67" s="259"/>
      <c r="DG67" s="259"/>
      <c r="DH67" s="259"/>
      <c r="DI67" s="259"/>
      <c r="DJ67" s="259"/>
      <c r="DK67" s="259"/>
      <c r="DL67" s="259"/>
    </row>
    <row r="68" spans="107:116" ht="13.3" x14ac:dyDescent="0.25"/>
    <row r="69" spans="107:116" ht="13.3" x14ac:dyDescent="0.25"/>
    <row r="70" spans="107:116" ht="13.3" x14ac:dyDescent="0.25"/>
    <row r="71" spans="107:116" ht="13.3" x14ac:dyDescent="0.25"/>
    <row r="72" spans="107:116" ht="13.3" x14ac:dyDescent="0.25"/>
    <row r="73" spans="107:116" ht="13.3" x14ac:dyDescent="0.25"/>
    <row r="74" spans="107:116" ht="13.3" x14ac:dyDescent="0.25"/>
    <row r="75" spans="107:116" ht="13.3" x14ac:dyDescent="0.25"/>
    <row r="76" spans="107:116" ht="13.3" x14ac:dyDescent="0.25"/>
    <row r="77" spans="107:116" ht="13.3" x14ac:dyDescent="0.25"/>
    <row r="78" spans="107:116" ht="13.3" x14ac:dyDescent="0.25"/>
    <row r="79" spans="107:116" ht="13.3" x14ac:dyDescent="0.25"/>
    <row r="80" spans="107:116" ht="13.3" x14ac:dyDescent="0.25"/>
    <row r="81" ht="13.3" x14ac:dyDescent="0.25"/>
    <row r="82" ht="13.3" x14ac:dyDescent="0.25"/>
    <row r="83" ht="13.3" x14ac:dyDescent="0.25"/>
    <row r="84" ht="13.3" x14ac:dyDescent="0.25"/>
    <row r="85" ht="13.3" x14ac:dyDescent="0.25"/>
    <row r="86" ht="13.3" x14ac:dyDescent="0.25"/>
    <row r="87" ht="13.3" x14ac:dyDescent="0.25"/>
    <row r="88" ht="13.3" x14ac:dyDescent="0.25"/>
    <row r="89" ht="13.3" x14ac:dyDescent="0.25"/>
  </sheetData>
  <sheetProtection algorithmName="SHA-512" hashValue="/xWDl+VKlJXmVOI8pQ9CYP5hZ/Rwtxra/QKMFsXc2h5cebh2KhxDJs9S4kPtylX/o1+i51tu4uvkbl0HMQ/ZwA==" saltValue="1zqeVKWjxZCwAma+4ASXn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5"/>
  <cols>
    <col min="1" max="36" width="2.4609375" style="261" customWidth="1"/>
    <col min="37" max="44" width="17" style="261" customWidth="1"/>
    <col min="45" max="45" width="6.07421875" style="268" customWidth="1"/>
    <col min="46" max="46" width="3" style="266" customWidth="1"/>
    <col min="47" max="47" width="19.07421875" style="261" hidden="1" customWidth="1"/>
    <col min="48" max="52" width="12.69140625" style="261" hidden="1" customWidth="1"/>
    <col min="53" max="16384" width="8.69140625" style="261" hidden="1"/>
  </cols>
  <sheetData>
    <row r="1" spans="1:46" ht="13.3" x14ac:dyDescent="0.25">
      <c r="AS1" s="262"/>
      <c r="AT1" s="262"/>
    </row>
    <row r="2" spans="1:46" ht="13.3" x14ac:dyDescent="0.25">
      <c r="AS2" s="262"/>
      <c r="AT2" s="262"/>
    </row>
    <row r="3" spans="1:46" ht="13.3" x14ac:dyDescent="0.25">
      <c r="AS3" s="262"/>
      <c r="AT3" s="262"/>
    </row>
    <row r="4" spans="1:46" ht="13.3" x14ac:dyDescent="0.25">
      <c r="AS4" s="262"/>
      <c r="AT4" s="262"/>
    </row>
    <row r="5" spans="1:46" ht="16.75" x14ac:dyDescent="0.2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3"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3"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3"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3864492</v>
      </c>
      <c r="AP9" s="281">
        <v>63220</v>
      </c>
      <c r="AQ9" s="282">
        <v>73824</v>
      </c>
      <c r="AR9" s="283">
        <v>-14.4</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39117</v>
      </c>
      <c r="AP10" s="284">
        <v>640</v>
      </c>
      <c r="AQ10" s="285">
        <v>6244</v>
      </c>
      <c r="AR10" s="286">
        <v>-89.8</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63378</v>
      </c>
      <c r="AP11" s="284">
        <v>1037</v>
      </c>
      <c r="AQ11" s="285">
        <v>1048</v>
      </c>
      <c r="AR11" s="286">
        <v>-1</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8</v>
      </c>
      <c r="AR12" s="286" t="s">
        <v>487</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143737</v>
      </c>
      <c r="AP13" s="284">
        <v>2351</v>
      </c>
      <c r="AQ13" s="285">
        <v>2350</v>
      </c>
      <c r="AR13" s="286">
        <v>0</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47451</v>
      </c>
      <c r="AP14" s="284">
        <v>776</v>
      </c>
      <c r="AQ14" s="285">
        <v>1698</v>
      </c>
      <c r="AR14" s="286">
        <v>-54.3</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-246639</v>
      </c>
      <c r="AP15" s="284">
        <v>-4035</v>
      </c>
      <c r="AQ15" s="285">
        <v>-3564</v>
      </c>
      <c r="AR15" s="286">
        <v>13.2</v>
      </c>
    </row>
    <row r="16" spans="1:46" ht="13.3"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3911536</v>
      </c>
      <c r="AP16" s="284">
        <v>63989</v>
      </c>
      <c r="AQ16" s="285">
        <v>81608</v>
      </c>
      <c r="AR16" s="286">
        <v>-21.6</v>
      </c>
    </row>
    <row r="17" spans="1:46" ht="13.3"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3"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3"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3"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3"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7.18</v>
      </c>
      <c r="AP21" s="298">
        <v>7.59</v>
      </c>
      <c r="AQ21" s="299">
        <v>-0.41</v>
      </c>
      <c r="AR21" s="267"/>
      <c r="AS21" s="300"/>
      <c r="AT21" s="296"/>
    </row>
    <row r="22" spans="1:46" s="301" customFormat="1" ht="13.3"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97.5</v>
      </c>
      <c r="AP22" s="303">
        <v>98.2</v>
      </c>
      <c r="AQ22" s="304">
        <v>-0.7</v>
      </c>
      <c r="AR22" s="288"/>
      <c r="AS22" s="300"/>
      <c r="AT22" s="296"/>
    </row>
    <row r="23" spans="1:46" s="301" customFormat="1" ht="13.3"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3"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3"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3" x14ac:dyDescent="0.2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3" x14ac:dyDescent="0.25">
      <c r="A27" s="309"/>
      <c r="AO27" s="262"/>
      <c r="AP27" s="262"/>
      <c r="AQ27" s="262"/>
      <c r="AR27" s="262"/>
      <c r="AS27" s="262"/>
      <c r="AT27" s="262"/>
    </row>
    <row r="28" spans="1:46" ht="16.75" x14ac:dyDescent="0.2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3"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3"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2180335</v>
      </c>
      <c r="AP32" s="312">
        <v>35668</v>
      </c>
      <c r="AQ32" s="313">
        <v>42992</v>
      </c>
      <c r="AR32" s="314">
        <v>-17</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43</v>
      </c>
      <c r="AR34" s="314" t="s">
        <v>487</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562333</v>
      </c>
      <c r="AP35" s="312">
        <v>9199</v>
      </c>
      <c r="AQ35" s="313">
        <v>11969</v>
      </c>
      <c r="AR35" s="314">
        <v>-23.1</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43008</v>
      </c>
      <c r="AP36" s="312">
        <v>704</v>
      </c>
      <c r="AQ36" s="313">
        <v>2138</v>
      </c>
      <c r="AR36" s="314">
        <v>-67.099999999999994</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592</v>
      </c>
      <c r="AR37" s="314" t="s">
        <v>487</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2</v>
      </c>
      <c r="AR38" s="304" t="s">
        <v>487</v>
      </c>
      <c r="AS38" s="311"/>
    </row>
    <row r="39" spans="1:46" ht="13.3"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t="s">
        <v>487</v>
      </c>
      <c r="AP39" s="312" t="s">
        <v>487</v>
      </c>
      <c r="AQ39" s="313">
        <v>-5777</v>
      </c>
      <c r="AR39" s="314" t="s">
        <v>487</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-2098615</v>
      </c>
      <c r="AP40" s="312">
        <v>-34331</v>
      </c>
      <c r="AQ40" s="313">
        <v>-36457</v>
      </c>
      <c r="AR40" s="314">
        <v>-5.8</v>
      </c>
      <c r="AS40" s="311"/>
    </row>
    <row r="41" spans="1:46" ht="13.3"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687061</v>
      </c>
      <c r="AP41" s="312">
        <v>11240</v>
      </c>
      <c r="AQ41" s="313">
        <v>15502</v>
      </c>
      <c r="AR41" s="314">
        <v>-27.5</v>
      </c>
      <c r="AS41" s="311"/>
    </row>
    <row r="42" spans="1:46" ht="13.3"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3"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3"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3"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3"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3"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3"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3"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2089782</v>
      </c>
      <c r="AN51" s="334">
        <v>33150</v>
      </c>
      <c r="AO51" s="335">
        <v>25.2</v>
      </c>
      <c r="AP51" s="336">
        <v>70166</v>
      </c>
      <c r="AQ51" s="337">
        <v>1.4</v>
      </c>
      <c r="AR51" s="338">
        <v>23.8</v>
      </c>
    </row>
    <row r="52" spans="1:44" ht="13.3"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977423</v>
      </c>
      <c r="AN52" s="342">
        <v>15505</v>
      </c>
      <c r="AO52" s="343">
        <v>23.4</v>
      </c>
      <c r="AP52" s="344">
        <v>36115</v>
      </c>
      <c r="AQ52" s="345">
        <v>-6.2</v>
      </c>
      <c r="AR52" s="346">
        <v>29.6</v>
      </c>
    </row>
    <row r="53" spans="1:44" ht="13.3"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2436611</v>
      </c>
      <c r="AN53" s="334">
        <v>38894</v>
      </c>
      <c r="AO53" s="335">
        <v>17.3</v>
      </c>
      <c r="AP53" s="336">
        <v>70329</v>
      </c>
      <c r="AQ53" s="337">
        <v>0.2</v>
      </c>
      <c r="AR53" s="338">
        <v>17.100000000000001</v>
      </c>
    </row>
    <row r="54" spans="1:44" ht="13.3"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1102000</v>
      </c>
      <c r="AN54" s="342">
        <v>17590</v>
      </c>
      <c r="AO54" s="343">
        <v>13.4</v>
      </c>
      <c r="AP54" s="344">
        <v>39403</v>
      </c>
      <c r="AQ54" s="345">
        <v>9.1</v>
      </c>
      <c r="AR54" s="346">
        <v>4.3</v>
      </c>
    </row>
    <row r="55" spans="1:44" ht="13.3"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1996955</v>
      </c>
      <c r="AN55" s="334">
        <v>32151</v>
      </c>
      <c r="AO55" s="335">
        <v>-17.3</v>
      </c>
      <c r="AP55" s="336">
        <v>54225</v>
      </c>
      <c r="AQ55" s="337">
        <v>-22.9</v>
      </c>
      <c r="AR55" s="338">
        <v>5.6</v>
      </c>
    </row>
    <row r="56" spans="1:44" ht="13.3"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1265921</v>
      </c>
      <c r="AN56" s="342">
        <v>20381</v>
      </c>
      <c r="AO56" s="343">
        <v>15.9</v>
      </c>
      <c r="AP56" s="344">
        <v>27337</v>
      </c>
      <c r="AQ56" s="345">
        <v>-30.6</v>
      </c>
      <c r="AR56" s="346">
        <v>46.5</v>
      </c>
    </row>
    <row r="57" spans="1:44" ht="13.3"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2102978</v>
      </c>
      <c r="AN57" s="334">
        <v>34129</v>
      </c>
      <c r="AO57" s="335">
        <v>6.2</v>
      </c>
      <c r="AP57" s="336">
        <v>54016</v>
      </c>
      <c r="AQ57" s="337">
        <v>-0.4</v>
      </c>
      <c r="AR57" s="338">
        <v>6.6</v>
      </c>
    </row>
    <row r="58" spans="1:44" ht="13.3"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1556579</v>
      </c>
      <c r="AN58" s="342">
        <v>25262</v>
      </c>
      <c r="AO58" s="343">
        <v>23.9</v>
      </c>
      <c r="AP58" s="344">
        <v>28078</v>
      </c>
      <c r="AQ58" s="345">
        <v>2.7</v>
      </c>
      <c r="AR58" s="346">
        <v>21.2</v>
      </c>
    </row>
    <row r="59" spans="1:44" ht="13.3"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2612717</v>
      </c>
      <c r="AN59" s="334">
        <v>42742</v>
      </c>
      <c r="AO59" s="335">
        <v>25.2</v>
      </c>
      <c r="AP59" s="336">
        <v>52786</v>
      </c>
      <c r="AQ59" s="337">
        <v>-2.2999999999999998</v>
      </c>
      <c r="AR59" s="338">
        <v>27.5</v>
      </c>
    </row>
    <row r="60" spans="1:44" ht="13.3"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2049075</v>
      </c>
      <c r="AN60" s="342">
        <v>33521</v>
      </c>
      <c r="AO60" s="343">
        <v>32.700000000000003</v>
      </c>
      <c r="AP60" s="344">
        <v>28742</v>
      </c>
      <c r="AQ60" s="345">
        <v>2.4</v>
      </c>
      <c r="AR60" s="346">
        <v>30.3</v>
      </c>
    </row>
    <row r="61" spans="1:44" ht="13.3"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2247809</v>
      </c>
      <c r="AN61" s="349">
        <v>36213</v>
      </c>
      <c r="AO61" s="350">
        <v>11.3</v>
      </c>
      <c r="AP61" s="351">
        <v>60304</v>
      </c>
      <c r="AQ61" s="352">
        <v>-4.8</v>
      </c>
      <c r="AR61" s="338">
        <v>16.100000000000001</v>
      </c>
    </row>
    <row r="62" spans="1:44" ht="13.3"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1390200</v>
      </c>
      <c r="AN62" s="342">
        <v>22452</v>
      </c>
      <c r="AO62" s="343">
        <v>21.9</v>
      </c>
      <c r="AP62" s="344">
        <v>31935</v>
      </c>
      <c r="AQ62" s="345">
        <v>-4.5</v>
      </c>
      <c r="AR62" s="346">
        <v>26.4</v>
      </c>
    </row>
    <row r="63" spans="1:44" ht="13.3"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3"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3"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3"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3.3" hidden="1" x14ac:dyDescent="0.25">
      <c r="AK70" s="262"/>
      <c r="AL70" s="262"/>
      <c r="AM70" s="262"/>
      <c r="AN70" s="262"/>
      <c r="AO70" s="262"/>
      <c r="AP70" s="262"/>
      <c r="AQ70" s="262"/>
      <c r="AR70" s="262"/>
    </row>
    <row r="71" spans="1:46" ht="13.3" hidden="1" x14ac:dyDescent="0.25">
      <c r="AK71" s="262"/>
      <c r="AL71" s="262"/>
      <c r="AM71" s="262"/>
      <c r="AN71" s="262"/>
      <c r="AO71" s="262"/>
      <c r="AP71" s="262"/>
      <c r="AQ71" s="262"/>
      <c r="AR71" s="262"/>
    </row>
    <row r="72" spans="1:46" ht="13.3" hidden="1" x14ac:dyDescent="0.25">
      <c r="AK72" s="262"/>
      <c r="AL72" s="262"/>
      <c r="AM72" s="262"/>
      <c r="AN72" s="262"/>
      <c r="AO72" s="262"/>
      <c r="AP72" s="262"/>
      <c r="AQ72" s="262"/>
      <c r="AR72" s="262"/>
    </row>
    <row r="73" spans="1:46" ht="13.3" hidden="1" x14ac:dyDescent="0.25">
      <c r="AK73" s="262"/>
      <c r="AL73" s="262"/>
      <c r="AM73" s="262"/>
      <c r="AN73" s="262"/>
      <c r="AO73" s="262"/>
      <c r="AP73" s="262"/>
      <c r="AQ73" s="262"/>
      <c r="AR73" s="262"/>
    </row>
  </sheetData>
  <sheetProtection algorithmName="SHA-512" hashValue="rgwO6Hn5RSIC14j/pZha3ctCkoM+/j8cl+WEA8dHG6D3qXGgyQbMCgmo02chSHWYUJwgLfyS7l0qcDeWBJ31fw==" saltValue="nttUIR/MhO1ezkpqiX+C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09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3" x14ac:dyDescent="0.25">
      <c r="B2" s="259"/>
      <c r="DG2" s="259"/>
    </row>
    <row r="3" spans="2:125" ht="13.3"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3" x14ac:dyDescent="0.25"/>
    <row r="5" spans="2:125" ht="13.3" x14ac:dyDescent="0.25"/>
    <row r="6" spans="2:125" ht="13.3" x14ac:dyDescent="0.25"/>
    <row r="7" spans="2:125" ht="13.3" x14ac:dyDescent="0.25"/>
    <row r="8" spans="2:125" ht="13.3" x14ac:dyDescent="0.25"/>
    <row r="9" spans="2:125" ht="13.3" x14ac:dyDescent="0.25">
      <c r="DU9" s="259"/>
    </row>
    <row r="10" spans="2:125" ht="13.3" x14ac:dyDescent="0.25"/>
    <row r="11" spans="2:125" ht="13.3" x14ac:dyDescent="0.25"/>
    <row r="12" spans="2:125" ht="13.3" x14ac:dyDescent="0.25"/>
    <row r="13" spans="2:125" ht="13.3" x14ac:dyDescent="0.25"/>
    <row r="14" spans="2:125" ht="13.3" x14ac:dyDescent="0.25"/>
    <row r="15" spans="2:125" ht="13.3" x14ac:dyDescent="0.25"/>
    <row r="16" spans="2:125" ht="13.3" x14ac:dyDescent="0.25"/>
    <row r="17" spans="125:125" ht="13.3" x14ac:dyDescent="0.25">
      <c r="DU17" s="259"/>
    </row>
    <row r="18" spans="125:125" ht="13.3" x14ac:dyDescent="0.25"/>
    <row r="19" spans="125:125" ht="13.3" x14ac:dyDescent="0.25"/>
    <row r="20" spans="125:125" ht="13.3" x14ac:dyDescent="0.25">
      <c r="DU20" s="259"/>
    </row>
    <row r="21" spans="125:125" ht="13.3" x14ac:dyDescent="0.25">
      <c r="DU21" s="259"/>
    </row>
    <row r="22" spans="125:125" ht="13.3" x14ac:dyDescent="0.25"/>
    <row r="23" spans="125:125" ht="13.3" x14ac:dyDescent="0.25"/>
    <row r="24" spans="125:125" ht="13.3" x14ac:dyDescent="0.25"/>
    <row r="25" spans="125:125" ht="13.3" x14ac:dyDescent="0.25"/>
    <row r="26" spans="125:125" ht="13.3" x14ac:dyDescent="0.25"/>
    <row r="27" spans="125:125" ht="13.3" x14ac:dyDescent="0.25"/>
    <row r="28" spans="125:125" ht="13.3" x14ac:dyDescent="0.25">
      <c r="DU28" s="259"/>
    </row>
    <row r="29" spans="125:125" ht="13.3" x14ac:dyDescent="0.25"/>
    <row r="30" spans="125:125" ht="13.3" x14ac:dyDescent="0.25"/>
    <row r="31" spans="125:125" ht="13.3" x14ac:dyDescent="0.25"/>
    <row r="32" spans="125:125" ht="13.3" x14ac:dyDescent="0.25"/>
    <row r="33" spans="2:125" ht="13.3" x14ac:dyDescent="0.25">
      <c r="B33" s="259"/>
      <c r="G33" s="259"/>
      <c r="I33" s="259"/>
    </row>
    <row r="34" spans="2:125" ht="13.3" x14ac:dyDescent="0.25">
      <c r="C34" s="259"/>
      <c r="P34" s="259"/>
      <c r="DE34" s="259"/>
      <c r="DH34" s="259"/>
    </row>
    <row r="35" spans="2:125" ht="13.3" x14ac:dyDescent="0.25">
      <c r="D35" s="259"/>
      <c r="E35" s="259"/>
      <c r="DG35" s="259"/>
      <c r="DJ35" s="259"/>
      <c r="DP35" s="259"/>
      <c r="DQ35" s="259"/>
      <c r="DR35" s="259"/>
      <c r="DS35" s="259"/>
      <c r="DT35" s="259"/>
      <c r="DU35" s="259"/>
    </row>
    <row r="36" spans="2:125" ht="13.3"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3" x14ac:dyDescent="0.25">
      <c r="DU37" s="259"/>
    </row>
    <row r="38" spans="2:125" ht="13.3" x14ac:dyDescent="0.25">
      <c r="DT38" s="259"/>
      <c r="DU38" s="259"/>
    </row>
    <row r="39" spans="2:125" ht="13.3" x14ac:dyDescent="0.25"/>
    <row r="40" spans="2:125" ht="13.3" x14ac:dyDescent="0.25">
      <c r="DH40" s="259"/>
    </row>
    <row r="41" spans="2:125" ht="13.3" x14ac:dyDescent="0.25">
      <c r="DE41" s="259"/>
    </row>
    <row r="42" spans="2:125" ht="13.3" x14ac:dyDescent="0.25">
      <c r="DG42" s="259"/>
      <c r="DJ42" s="259"/>
    </row>
    <row r="43" spans="2:125" ht="13.3"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3" x14ac:dyDescent="0.25">
      <c r="DU44" s="259"/>
    </row>
    <row r="45" spans="2:125" ht="13.3" x14ac:dyDescent="0.25"/>
    <row r="46" spans="2:125" ht="13.3" x14ac:dyDescent="0.25"/>
    <row r="47" spans="2:125" ht="13.3" x14ac:dyDescent="0.25"/>
    <row r="48" spans="2:125" ht="13.3" x14ac:dyDescent="0.25">
      <c r="DT48" s="259"/>
      <c r="DU48" s="259"/>
    </row>
    <row r="49" spans="120:125" ht="13.3" x14ac:dyDescent="0.25">
      <c r="DU49" s="259"/>
    </row>
    <row r="50" spans="120:125" ht="13.3" x14ac:dyDescent="0.25">
      <c r="DU50" s="259"/>
    </row>
    <row r="51" spans="120:125" ht="13.3" x14ac:dyDescent="0.25">
      <c r="DP51" s="259"/>
      <c r="DQ51" s="259"/>
      <c r="DR51" s="259"/>
      <c r="DS51" s="259"/>
      <c r="DT51" s="259"/>
      <c r="DU51" s="259"/>
    </row>
    <row r="52" spans="120:125" ht="13.3" x14ac:dyDescent="0.25"/>
    <row r="53" spans="120:125" ht="13.3" x14ac:dyDescent="0.25"/>
    <row r="54" spans="120:125" ht="13.3" x14ac:dyDescent="0.25">
      <c r="DU54" s="259"/>
    </row>
    <row r="55" spans="120:125" ht="13.3" x14ac:dyDescent="0.25"/>
    <row r="56" spans="120:125" ht="13.3" x14ac:dyDescent="0.25"/>
    <row r="57" spans="120:125" ht="13.3" x14ac:dyDescent="0.25"/>
    <row r="58" spans="120:125" ht="13.3" x14ac:dyDescent="0.25">
      <c r="DU58" s="259"/>
    </row>
    <row r="59" spans="120:125" ht="13.3" x14ac:dyDescent="0.25"/>
    <row r="60" spans="120:125" ht="13.3" x14ac:dyDescent="0.25"/>
    <row r="61" spans="120:125" ht="13.3" x14ac:dyDescent="0.25"/>
    <row r="62" spans="120:125" ht="13.3" x14ac:dyDescent="0.25"/>
    <row r="63" spans="120:125" ht="13.3" x14ac:dyDescent="0.25">
      <c r="DU63" s="259"/>
    </row>
    <row r="64" spans="120:125" ht="13.3" x14ac:dyDescent="0.25">
      <c r="DT64" s="259"/>
      <c r="DU64" s="259"/>
    </row>
    <row r="65" spans="123:125" ht="13.3" x14ac:dyDescent="0.25"/>
    <row r="66" spans="123:125" ht="13.3" x14ac:dyDescent="0.25"/>
    <row r="67" spans="123:125" ht="13.3" x14ac:dyDescent="0.25"/>
    <row r="68" spans="123:125" ht="13.3" x14ac:dyDescent="0.25"/>
    <row r="69" spans="123:125" ht="13.3" x14ac:dyDescent="0.25">
      <c r="DS69" s="259"/>
      <c r="DT69" s="259"/>
      <c r="DU69" s="259"/>
    </row>
    <row r="70" spans="123:125" ht="13.3" x14ac:dyDescent="0.25"/>
    <row r="71" spans="123:125" ht="13.3" x14ac:dyDescent="0.25"/>
    <row r="72" spans="123:125" ht="13.3" x14ac:dyDescent="0.25"/>
    <row r="73" spans="123:125" ht="13.3" x14ac:dyDescent="0.25"/>
    <row r="74" spans="123:125" ht="13.3" x14ac:dyDescent="0.25"/>
    <row r="75" spans="123:125" ht="13.3" x14ac:dyDescent="0.25"/>
    <row r="76" spans="123:125" ht="13.3" x14ac:dyDescent="0.25"/>
    <row r="77" spans="123:125" ht="13.3" x14ac:dyDescent="0.25"/>
    <row r="78" spans="123:125" ht="13.3" x14ac:dyDescent="0.25"/>
    <row r="79" spans="123:125" ht="13.3" x14ac:dyDescent="0.25"/>
    <row r="80" spans="123:125" ht="13.3" x14ac:dyDescent="0.25"/>
    <row r="81" spans="116:125" ht="13.3" x14ac:dyDescent="0.25"/>
    <row r="82" spans="116:125" ht="13.3" x14ac:dyDescent="0.25">
      <c r="DL82" s="259"/>
    </row>
    <row r="83" spans="116:125" ht="13.3" x14ac:dyDescent="0.25">
      <c r="DM83" s="259"/>
      <c r="DN83" s="259"/>
      <c r="DO83" s="259"/>
      <c r="DP83" s="259"/>
      <c r="DQ83" s="259"/>
      <c r="DR83" s="259"/>
      <c r="DS83" s="259"/>
      <c r="DT83" s="259"/>
      <c r="DU83" s="259"/>
    </row>
    <row r="84" spans="116:125" ht="13.3" x14ac:dyDescent="0.25"/>
    <row r="85" spans="116:125" ht="13.3" x14ac:dyDescent="0.25"/>
    <row r="86" spans="116:125" ht="13.3" x14ac:dyDescent="0.25"/>
    <row r="87" spans="116:125" ht="13.3" x14ac:dyDescent="0.25"/>
    <row r="88" spans="116:125" ht="13.3" x14ac:dyDescent="0.25">
      <c r="DU88" s="259"/>
    </row>
    <row r="89" spans="116:125" ht="13.3" x14ac:dyDescent="0.25"/>
    <row r="90" spans="116:125" ht="13.3" x14ac:dyDescent="0.25"/>
    <row r="91" spans="116:125" ht="13.3"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475</v>
      </c>
    </row>
    <row r="121" spans="125:125" ht="13.5" hidden="1" customHeight="1" x14ac:dyDescent="0.25">
      <c r="DU121" s="259"/>
    </row>
  </sheetData>
  <sheetProtection algorithmName="SHA-512" hashValue="1poQSbq87C4mNIPv1m3krqoBpho9JN7HKX1PaQkBTVZEeDmJF8nUVcjT0yVb29g/Qw+NuXYkiv+D1129adj0Qw==" saltValue="Txmy+z/H7WD4EojpWpH3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09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3" x14ac:dyDescent="0.25">
      <c r="B2" s="259"/>
      <c r="T2" s="259"/>
    </row>
    <row r="3" spans="1:125" ht="13.3"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3" x14ac:dyDescent="0.25"/>
    <row r="5" spans="1:125" ht="13.3" x14ac:dyDescent="0.25"/>
    <row r="6" spans="1:125" ht="13.3" x14ac:dyDescent="0.25"/>
    <row r="7" spans="1:125" ht="13.3" x14ac:dyDescent="0.25"/>
    <row r="8" spans="1:125" ht="13.3" x14ac:dyDescent="0.25"/>
    <row r="9" spans="1:125" ht="13.3" x14ac:dyDescent="0.25"/>
    <row r="10" spans="1:125" ht="13.3" x14ac:dyDescent="0.25"/>
    <row r="11" spans="1:125" ht="13.3" x14ac:dyDescent="0.25"/>
    <row r="12" spans="1:125" ht="13.3" x14ac:dyDescent="0.25"/>
    <row r="13" spans="1:125" ht="13.3" x14ac:dyDescent="0.25"/>
    <row r="14" spans="1:125" ht="13.3" x14ac:dyDescent="0.25"/>
    <row r="15" spans="1:125" ht="13.3" x14ac:dyDescent="0.25"/>
    <row r="16" spans="1:125" ht="13.3" x14ac:dyDescent="0.25"/>
    <row r="17" ht="13.3" x14ac:dyDescent="0.25"/>
    <row r="18" ht="13.3" x14ac:dyDescent="0.25"/>
    <row r="19" ht="13.3" x14ac:dyDescent="0.25"/>
    <row r="20" ht="13.3" x14ac:dyDescent="0.25"/>
    <row r="21" ht="13.3" x14ac:dyDescent="0.25"/>
    <row r="22" ht="13.3" x14ac:dyDescent="0.25"/>
    <row r="23" ht="13.3" x14ac:dyDescent="0.25"/>
    <row r="24" ht="13.3" x14ac:dyDescent="0.25"/>
    <row r="25" ht="13.3" x14ac:dyDescent="0.25"/>
    <row r="26" ht="13.3" x14ac:dyDescent="0.25"/>
    <row r="27" ht="13.3" x14ac:dyDescent="0.25"/>
    <row r="28" ht="13.3" x14ac:dyDescent="0.25"/>
    <row r="29" ht="13.3" x14ac:dyDescent="0.25"/>
    <row r="30" ht="13.3" x14ac:dyDescent="0.25"/>
    <row r="31" ht="13.3" x14ac:dyDescent="0.25"/>
    <row r="32" ht="13.3" x14ac:dyDescent="0.25"/>
    <row r="33" spans="2:125" ht="13.3" x14ac:dyDescent="0.25">
      <c r="B33" s="259"/>
      <c r="G33" s="259"/>
      <c r="I33" s="259"/>
    </row>
    <row r="34" spans="2:125" ht="13.3" x14ac:dyDescent="0.25">
      <c r="C34" s="259"/>
      <c r="P34" s="259"/>
      <c r="R34" s="259"/>
      <c r="U34" s="259"/>
    </row>
    <row r="35" spans="2:125" ht="13.3"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3" x14ac:dyDescent="0.25">
      <c r="F36" s="259"/>
      <c r="H36" s="259"/>
      <c r="J36" s="259"/>
      <c r="K36" s="259"/>
      <c r="L36" s="259"/>
      <c r="M36" s="259"/>
      <c r="N36" s="259"/>
      <c r="O36" s="259"/>
      <c r="Q36" s="259"/>
      <c r="S36" s="259"/>
      <c r="V36" s="259"/>
    </row>
    <row r="37" spans="2:125" ht="13.3" x14ac:dyDescent="0.25"/>
    <row r="38" spans="2:125" ht="13.3" x14ac:dyDescent="0.25"/>
    <row r="39" spans="2:125" ht="13.3" x14ac:dyDescent="0.25"/>
    <row r="40" spans="2:125" ht="13.3" x14ac:dyDescent="0.25">
      <c r="U40" s="259"/>
    </row>
    <row r="41" spans="2:125" ht="13.3" x14ac:dyDescent="0.25">
      <c r="R41" s="259"/>
    </row>
    <row r="42" spans="2:125" ht="13.3"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3" x14ac:dyDescent="0.25">
      <c r="Q43" s="259"/>
      <c r="S43" s="259"/>
      <c r="V43" s="259"/>
    </row>
    <row r="44" spans="2:125" ht="13.3" x14ac:dyDescent="0.25"/>
    <row r="45" spans="2:125" ht="13.3" x14ac:dyDescent="0.25"/>
    <row r="46" spans="2:125" ht="13.3" x14ac:dyDescent="0.25"/>
    <row r="47" spans="2:125" ht="13.3" x14ac:dyDescent="0.25"/>
    <row r="48" spans="2:125" ht="13.3" x14ac:dyDescent="0.25"/>
    <row r="49" ht="13.3" x14ac:dyDescent="0.25"/>
    <row r="50" ht="13.3" x14ac:dyDescent="0.25"/>
    <row r="51" ht="13.3" x14ac:dyDescent="0.25"/>
    <row r="52" ht="13.3" x14ac:dyDescent="0.25"/>
    <row r="53" ht="13.3" x14ac:dyDescent="0.25"/>
    <row r="54" ht="13.3" x14ac:dyDescent="0.25"/>
    <row r="55" ht="13.3" x14ac:dyDescent="0.25"/>
    <row r="56" ht="13.3" x14ac:dyDescent="0.25"/>
    <row r="57" ht="13.3" x14ac:dyDescent="0.25"/>
    <row r="58" ht="13.3" x14ac:dyDescent="0.25"/>
    <row r="59" ht="13.3" x14ac:dyDescent="0.25"/>
    <row r="60" ht="13.3" x14ac:dyDescent="0.25"/>
    <row r="61" ht="13.3" x14ac:dyDescent="0.25"/>
    <row r="62" ht="13.3" x14ac:dyDescent="0.25"/>
    <row r="63" ht="13.3" x14ac:dyDescent="0.25"/>
    <row r="64" ht="13.3" x14ac:dyDescent="0.25"/>
    <row r="65" ht="13.3" x14ac:dyDescent="0.25"/>
    <row r="66" ht="13.3" x14ac:dyDescent="0.25"/>
    <row r="67" ht="13.3" x14ac:dyDescent="0.25"/>
    <row r="68" ht="13.3" x14ac:dyDescent="0.25"/>
    <row r="69" ht="13.3" x14ac:dyDescent="0.25"/>
    <row r="70" ht="13.3" x14ac:dyDescent="0.25"/>
    <row r="71" ht="13.3" x14ac:dyDescent="0.25"/>
    <row r="72" ht="13.3" x14ac:dyDescent="0.25"/>
    <row r="73" ht="13.3" x14ac:dyDescent="0.25"/>
    <row r="74" ht="13.3" x14ac:dyDescent="0.25"/>
    <row r="75" ht="13.3" x14ac:dyDescent="0.25"/>
    <row r="76" ht="13.3" x14ac:dyDescent="0.25"/>
    <row r="77" ht="13.3" x14ac:dyDescent="0.25"/>
    <row r="78" ht="13.3" x14ac:dyDescent="0.25"/>
    <row r="79" ht="13.3" x14ac:dyDescent="0.25"/>
    <row r="80" ht="13.3" x14ac:dyDescent="0.25"/>
    <row r="81" ht="13.3" x14ac:dyDescent="0.25"/>
    <row r="82" ht="13.3" x14ac:dyDescent="0.25"/>
    <row r="83" ht="13.3" x14ac:dyDescent="0.25"/>
    <row r="84" ht="13.3" x14ac:dyDescent="0.25"/>
    <row r="85" ht="13.3" x14ac:dyDescent="0.25"/>
    <row r="86" ht="13.3" x14ac:dyDescent="0.25"/>
    <row r="87" ht="13.3" x14ac:dyDescent="0.25"/>
    <row r="88" ht="13.3" x14ac:dyDescent="0.25"/>
    <row r="89" ht="13.3" x14ac:dyDescent="0.25"/>
    <row r="90" ht="13.3" x14ac:dyDescent="0.25"/>
    <row r="91" ht="13.3"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475</v>
      </c>
    </row>
  </sheetData>
  <sheetProtection algorithmName="SHA-512" hashValue="1iFjwjMXf2IATgRmMqS4TpUOw0H5dCTNiVjqzJe/RKGiIH/zrIlji+Og113fG5yrxZeRnG55XOQxZLtUCoJNaw==" saltValue="q1PD4FYT9SyfB0TnlvHG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5"/>
  <cols>
    <col min="1" max="1" width="8.23046875" style="1" customWidth="1"/>
    <col min="2" max="16" width="14.69140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525</v>
      </c>
      <c r="G46" s="8" t="s">
        <v>526</v>
      </c>
      <c r="H46" s="8" t="s">
        <v>527</v>
      </c>
      <c r="I46" s="8" t="s">
        <v>528</v>
      </c>
      <c r="J46" s="9" t="s">
        <v>529</v>
      </c>
    </row>
    <row r="47" spans="2:10" ht="57.75" customHeight="1" x14ac:dyDescent="0.25">
      <c r="B47" s="10"/>
      <c r="C47" s="1139" t="s">
        <v>3</v>
      </c>
      <c r="D47" s="1139"/>
      <c r="E47" s="1140"/>
      <c r="F47" s="11">
        <v>42.39</v>
      </c>
      <c r="G47" s="12">
        <v>37.520000000000003</v>
      </c>
      <c r="H47" s="12">
        <v>35.950000000000003</v>
      </c>
      <c r="I47" s="12">
        <v>37.090000000000003</v>
      </c>
      <c r="J47" s="13">
        <v>34.229999999999997</v>
      </c>
    </row>
    <row r="48" spans="2:10" ht="57.75" customHeight="1" x14ac:dyDescent="0.25">
      <c r="B48" s="14"/>
      <c r="C48" s="1141" t="s">
        <v>4</v>
      </c>
      <c r="D48" s="1141"/>
      <c r="E48" s="1142"/>
      <c r="F48" s="15">
        <v>4.97</v>
      </c>
      <c r="G48" s="16">
        <v>6.41</v>
      </c>
      <c r="H48" s="16">
        <v>6.66</v>
      </c>
      <c r="I48" s="16">
        <v>6.97</v>
      </c>
      <c r="J48" s="17">
        <v>6.83</v>
      </c>
    </row>
    <row r="49" spans="2:10" ht="57.75" customHeight="1" thickBot="1" x14ac:dyDescent="0.3">
      <c r="B49" s="18"/>
      <c r="C49" s="1143" t="s">
        <v>5</v>
      </c>
      <c r="D49" s="1143"/>
      <c r="E49" s="1144"/>
      <c r="F49" s="19" t="s">
        <v>530</v>
      </c>
      <c r="G49" s="20" t="s">
        <v>531</v>
      </c>
      <c r="H49" s="20">
        <v>0.24</v>
      </c>
      <c r="I49" s="20">
        <v>0.17</v>
      </c>
      <c r="J49" s="21" t="s">
        <v>532</v>
      </c>
    </row>
    <row r="50" spans="2:10" ht="13.3" x14ac:dyDescent="0.25"/>
  </sheetData>
  <sheetProtection algorithmName="SHA-512" hashValue="vn+RrjCwMtoX9hIzvqCNcLGl2o1hu3Bf4i017gQ0KJw4usi0QEQV5CJHqeT/ImOnP2YwHUU68AG9pXZJmxh9ww==" saltValue="W2KSwLmFNcJgsFq62G/Y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5"/>
  <cols>
    <col min="1" max="1" width="6.69140625" style="23" customWidth="1"/>
    <col min="2" max="2" width="11" style="23" customWidth="1"/>
    <col min="3" max="3" width="17" style="23" customWidth="1"/>
    <col min="4" max="5" width="16.69140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5">
      <c r="A34" s="22"/>
      <c r="B34" s="31"/>
      <c r="C34" s="1151" t="s">
        <v>533</v>
      </c>
      <c r="D34" s="1151"/>
      <c r="E34" s="1152"/>
      <c r="F34" s="32">
        <v>4.97</v>
      </c>
      <c r="G34" s="33">
        <v>6.41</v>
      </c>
      <c r="H34" s="33">
        <v>6.66</v>
      </c>
      <c r="I34" s="33">
        <v>6.97</v>
      </c>
      <c r="J34" s="34">
        <v>6.83</v>
      </c>
      <c r="K34" s="22"/>
      <c r="L34" s="22"/>
      <c r="M34" s="22"/>
      <c r="N34" s="22"/>
      <c r="O34" s="22"/>
      <c r="P34" s="22"/>
    </row>
    <row r="35" spans="1:16" ht="39" customHeight="1" x14ac:dyDescent="0.25">
      <c r="A35" s="22"/>
      <c r="B35" s="35"/>
      <c r="C35" s="1145" t="s">
        <v>534</v>
      </c>
      <c r="D35" s="1146"/>
      <c r="E35" s="1147"/>
      <c r="F35" s="36">
        <v>4.55</v>
      </c>
      <c r="G35" s="37">
        <v>5.14</v>
      </c>
      <c r="H35" s="37">
        <v>5.62</v>
      </c>
      <c r="I35" s="37">
        <v>6.56</v>
      </c>
      <c r="J35" s="38">
        <v>6.19</v>
      </c>
      <c r="K35" s="22"/>
      <c r="L35" s="22"/>
      <c r="M35" s="22"/>
      <c r="N35" s="22"/>
      <c r="O35" s="22"/>
      <c r="P35" s="22"/>
    </row>
    <row r="36" spans="1:16" ht="39" customHeight="1" x14ac:dyDescent="0.25">
      <c r="A36" s="22"/>
      <c r="B36" s="35"/>
      <c r="C36" s="1145" t="s">
        <v>535</v>
      </c>
      <c r="D36" s="1146"/>
      <c r="E36" s="1147"/>
      <c r="F36" s="36">
        <v>4.51</v>
      </c>
      <c r="G36" s="37">
        <v>4.49</v>
      </c>
      <c r="H36" s="37">
        <v>4.04</v>
      </c>
      <c r="I36" s="37">
        <v>2.87</v>
      </c>
      <c r="J36" s="38">
        <v>2.42</v>
      </c>
      <c r="K36" s="22"/>
      <c r="L36" s="22"/>
      <c r="M36" s="22"/>
      <c r="N36" s="22"/>
      <c r="O36" s="22"/>
      <c r="P36" s="22"/>
    </row>
    <row r="37" spans="1:16" ht="39" customHeight="1" x14ac:dyDescent="0.25">
      <c r="A37" s="22"/>
      <c r="B37" s="35"/>
      <c r="C37" s="1145" t="s">
        <v>536</v>
      </c>
      <c r="D37" s="1146"/>
      <c r="E37" s="1147"/>
      <c r="F37" s="36">
        <v>1.4</v>
      </c>
      <c r="G37" s="37">
        <v>1.92</v>
      </c>
      <c r="H37" s="37">
        <v>1.92</v>
      </c>
      <c r="I37" s="37">
        <v>1.74</v>
      </c>
      <c r="J37" s="38">
        <v>0.83</v>
      </c>
      <c r="K37" s="22"/>
      <c r="L37" s="22"/>
      <c r="M37" s="22"/>
      <c r="N37" s="22"/>
      <c r="O37" s="22"/>
      <c r="P37" s="22"/>
    </row>
    <row r="38" spans="1:16" ht="39" customHeight="1" x14ac:dyDescent="0.25">
      <c r="A38" s="22"/>
      <c r="B38" s="35"/>
      <c r="C38" s="1145" t="s">
        <v>537</v>
      </c>
      <c r="D38" s="1146"/>
      <c r="E38" s="1147"/>
      <c r="F38" s="36">
        <v>1.59</v>
      </c>
      <c r="G38" s="37">
        <v>0.66</v>
      </c>
      <c r="H38" s="37">
        <v>0.88</v>
      </c>
      <c r="I38" s="37">
        <v>0.43</v>
      </c>
      <c r="J38" s="38">
        <v>0.35</v>
      </c>
      <c r="K38" s="22"/>
      <c r="L38" s="22"/>
      <c r="M38" s="22"/>
      <c r="N38" s="22"/>
      <c r="O38" s="22"/>
      <c r="P38" s="22"/>
    </row>
    <row r="39" spans="1:16" ht="39" customHeight="1" x14ac:dyDescent="0.25">
      <c r="A39" s="22"/>
      <c r="B39" s="35"/>
      <c r="C39" s="1145" t="s">
        <v>538</v>
      </c>
      <c r="D39" s="1146"/>
      <c r="E39" s="1147"/>
      <c r="F39" s="36">
        <v>0.02</v>
      </c>
      <c r="G39" s="37">
        <v>0.18</v>
      </c>
      <c r="H39" s="37">
        <v>0.06</v>
      </c>
      <c r="I39" s="37">
        <v>0.17</v>
      </c>
      <c r="J39" s="38">
        <v>0.08</v>
      </c>
      <c r="K39" s="22"/>
      <c r="L39" s="22"/>
      <c r="M39" s="22"/>
      <c r="N39" s="22"/>
      <c r="O39" s="22"/>
      <c r="P39" s="22"/>
    </row>
    <row r="40" spans="1:16" ht="39" customHeight="1" x14ac:dyDescent="0.25">
      <c r="A40" s="22"/>
      <c r="B40" s="35"/>
      <c r="C40" s="1145" t="s">
        <v>539</v>
      </c>
      <c r="D40" s="1146"/>
      <c r="E40" s="1147"/>
      <c r="F40" s="36">
        <v>0.08</v>
      </c>
      <c r="G40" s="37">
        <v>0.04</v>
      </c>
      <c r="H40" s="37">
        <v>0.04</v>
      </c>
      <c r="I40" s="37">
        <v>0.04</v>
      </c>
      <c r="J40" s="38">
        <v>0.04</v>
      </c>
      <c r="K40" s="22"/>
      <c r="L40" s="22"/>
      <c r="M40" s="22"/>
      <c r="N40" s="22"/>
      <c r="O40" s="22"/>
      <c r="P40" s="22"/>
    </row>
    <row r="41" spans="1:16" ht="39" customHeight="1" x14ac:dyDescent="0.25">
      <c r="A41" s="22"/>
      <c r="B41" s="35"/>
      <c r="C41" s="1145"/>
      <c r="D41" s="1146"/>
      <c r="E41" s="1147"/>
      <c r="F41" s="36"/>
      <c r="G41" s="37"/>
      <c r="H41" s="37"/>
      <c r="I41" s="37"/>
      <c r="J41" s="38"/>
      <c r="K41" s="22"/>
      <c r="L41" s="22"/>
      <c r="M41" s="22"/>
      <c r="N41" s="22"/>
      <c r="O41" s="22"/>
      <c r="P41" s="22"/>
    </row>
    <row r="42" spans="1:16" ht="39" customHeight="1" x14ac:dyDescent="0.2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3">
      <c r="A43" s="22"/>
      <c r="B43" s="40"/>
      <c r="C43" s="1148" t="s">
        <v>541</v>
      </c>
      <c r="D43" s="1149"/>
      <c r="E43" s="1150"/>
      <c r="F43" s="41">
        <v>0</v>
      </c>
      <c r="G43" s="42">
        <v>0</v>
      </c>
      <c r="H43" s="42">
        <v>0</v>
      </c>
      <c r="I43" s="42">
        <v>0</v>
      </c>
      <c r="J43" s="43" t="s">
        <v>487</v>
      </c>
      <c r="K43" s="22"/>
      <c r="L43" s="22"/>
      <c r="M43" s="22"/>
      <c r="N43" s="22"/>
      <c r="O43" s="22"/>
      <c r="P43" s="22"/>
    </row>
    <row r="44" spans="1:16" ht="39" customHeight="1" x14ac:dyDescent="0.25">
      <c r="A44" s="22"/>
      <c r="B44" s="44"/>
      <c r="C44" s="45"/>
      <c r="D44" s="46"/>
      <c r="E44" s="46"/>
      <c r="F44" s="47"/>
      <c r="G44" s="47"/>
      <c r="H44" s="47"/>
      <c r="I44" s="47"/>
      <c r="J44" s="47"/>
      <c r="K44" s="22"/>
      <c r="L44" s="22"/>
      <c r="M44" s="22"/>
      <c r="N44" s="22"/>
      <c r="O44" s="22"/>
      <c r="P44" s="22"/>
    </row>
    <row r="45" spans="1:16" ht="16.75" x14ac:dyDescent="0.25">
      <c r="A45" s="22"/>
      <c r="B45" s="22"/>
      <c r="C45" s="22"/>
      <c r="D45" s="22"/>
      <c r="E45" s="22"/>
      <c r="F45" s="22"/>
      <c r="G45" s="22"/>
      <c r="H45" s="22"/>
      <c r="I45" s="22"/>
      <c r="J45" s="22"/>
      <c r="K45" s="22"/>
      <c r="L45" s="22"/>
      <c r="M45" s="22"/>
      <c r="N45" s="22"/>
      <c r="O45" s="22"/>
      <c r="P45" s="22"/>
    </row>
  </sheetData>
  <sheetProtection algorithmName="SHA-512" hashValue="xSq+z+mHIMhHtSCu1uR1p39I6YuP18Cc9War9+Nh9Qpji2CslFVh0WnFycN14qmcpxwlhALCNeb5G2rvcIYRoQ==" saltValue="Xd0xDfLeXrE+lZtq7r5G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5"/>
  <cols>
    <col min="1" max="1" width="6.69140625" style="49" customWidth="1"/>
    <col min="2" max="3" width="10.84375" style="49" customWidth="1"/>
    <col min="4" max="4" width="10" style="49" customWidth="1"/>
    <col min="5" max="10" width="11" style="49" customWidth="1"/>
    <col min="11" max="15" width="13.07421875" style="49" customWidth="1"/>
    <col min="16" max="21" width="11.4609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5">
      <c r="A45" s="48"/>
      <c r="B45" s="1176" t="s">
        <v>9</v>
      </c>
      <c r="C45" s="1177"/>
      <c r="D45" s="58"/>
      <c r="E45" s="1182" t="s">
        <v>10</v>
      </c>
      <c r="F45" s="1182"/>
      <c r="G45" s="1182"/>
      <c r="H45" s="1182"/>
      <c r="I45" s="1182"/>
      <c r="J45" s="1183"/>
      <c r="K45" s="59">
        <v>2123</v>
      </c>
      <c r="L45" s="60">
        <v>2150</v>
      </c>
      <c r="M45" s="60">
        <v>2198</v>
      </c>
      <c r="N45" s="60">
        <v>2177</v>
      </c>
      <c r="O45" s="61">
        <v>2180</v>
      </c>
      <c r="P45" s="48"/>
      <c r="Q45" s="48"/>
      <c r="R45" s="48"/>
      <c r="S45" s="48"/>
      <c r="T45" s="48"/>
      <c r="U45" s="48"/>
    </row>
    <row r="46" spans="1:21" ht="30.75" customHeight="1" x14ac:dyDescent="0.2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5">
      <c r="A48" s="48"/>
      <c r="B48" s="1178"/>
      <c r="C48" s="1179"/>
      <c r="D48" s="62"/>
      <c r="E48" s="1155" t="s">
        <v>13</v>
      </c>
      <c r="F48" s="1155"/>
      <c r="G48" s="1155"/>
      <c r="H48" s="1155"/>
      <c r="I48" s="1155"/>
      <c r="J48" s="1156"/>
      <c r="K48" s="63">
        <v>529</v>
      </c>
      <c r="L48" s="64">
        <v>545</v>
      </c>
      <c r="M48" s="64">
        <v>539</v>
      </c>
      <c r="N48" s="64">
        <v>538</v>
      </c>
      <c r="O48" s="65">
        <v>562</v>
      </c>
      <c r="P48" s="48"/>
      <c r="Q48" s="48"/>
      <c r="R48" s="48"/>
      <c r="S48" s="48"/>
      <c r="T48" s="48"/>
      <c r="U48" s="48"/>
    </row>
    <row r="49" spans="1:21" ht="30.75" customHeight="1" x14ac:dyDescent="0.25">
      <c r="A49" s="48"/>
      <c r="B49" s="1178"/>
      <c r="C49" s="1179"/>
      <c r="D49" s="62"/>
      <c r="E49" s="1155" t="s">
        <v>14</v>
      </c>
      <c r="F49" s="1155"/>
      <c r="G49" s="1155"/>
      <c r="H49" s="1155"/>
      <c r="I49" s="1155"/>
      <c r="J49" s="1156"/>
      <c r="K49" s="63">
        <v>10</v>
      </c>
      <c r="L49" s="64">
        <v>17</v>
      </c>
      <c r="M49" s="64">
        <v>26</v>
      </c>
      <c r="N49" s="64">
        <v>45</v>
      </c>
      <c r="O49" s="65">
        <v>43</v>
      </c>
      <c r="P49" s="48"/>
      <c r="Q49" s="48"/>
      <c r="R49" s="48"/>
      <c r="S49" s="48"/>
      <c r="T49" s="48"/>
      <c r="U49" s="48"/>
    </row>
    <row r="50" spans="1:21" ht="30.75" customHeight="1" x14ac:dyDescent="0.2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2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25">
      <c r="A52" s="48"/>
      <c r="B52" s="1153" t="s">
        <v>17</v>
      </c>
      <c r="C52" s="1154"/>
      <c r="D52" s="66"/>
      <c r="E52" s="1155" t="s">
        <v>18</v>
      </c>
      <c r="F52" s="1155"/>
      <c r="G52" s="1155"/>
      <c r="H52" s="1155"/>
      <c r="I52" s="1155"/>
      <c r="J52" s="1156"/>
      <c r="K52" s="63">
        <v>2150</v>
      </c>
      <c r="L52" s="64">
        <v>2162</v>
      </c>
      <c r="M52" s="64">
        <v>2150</v>
      </c>
      <c r="N52" s="64">
        <v>2122</v>
      </c>
      <c r="O52" s="65">
        <v>2099</v>
      </c>
      <c r="P52" s="48"/>
      <c r="Q52" s="48"/>
      <c r="R52" s="48"/>
      <c r="S52" s="48"/>
      <c r="T52" s="48"/>
      <c r="U52" s="48"/>
    </row>
    <row r="53" spans="1:21" ht="30.75" customHeight="1" thickBot="1" x14ac:dyDescent="0.3">
      <c r="A53" s="48"/>
      <c r="B53" s="1157" t="s">
        <v>19</v>
      </c>
      <c r="C53" s="1158"/>
      <c r="D53" s="67"/>
      <c r="E53" s="1159" t="s">
        <v>20</v>
      </c>
      <c r="F53" s="1159"/>
      <c r="G53" s="1159"/>
      <c r="H53" s="1159"/>
      <c r="I53" s="1159"/>
      <c r="J53" s="1160"/>
      <c r="K53" s="68">
        <v>512</v>
      </c>
      <c r="L53" s="69">
        <v>550</v>
      </c>
      <c r="M53" s="69">
        <v>613</v>
      </c>
      <c r="N53" s="69">
        <v>638</v>
      </c>
      <c r="O53" s="70">
        <v>686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5">
      <c r="B58" s="1161" t="s">
        <v>24</v>
      </c>
      <c r="C58" s="1162"/>
      <c r="D58" s="1167" t="s">
        <v>25</v>
      </c>
      <c r="E58" s="1168"/>
      <c r="F58" s="1168"/>
      <c r="G58" s="1168"/>
      <c r="H58" s="1168"/>
      <c r="I58" s="1168"/>
      <c r="J58" s="1169"/>
      <c r="K58" s="83" t="s">
        <v>564</v>
      </c>
      <c r="L58" s="84" t="s">
        <v>564</v>
      </c>
      <c r="M58" s="84" t="s">
        <v>564</v>
      </c>
      <c r="N58" s="84" t="s">
        <v>564</v>
      </c>
      <c r="O58" s="85" t="s">
        <v>564</v>
      </c>
    </row>
    <row r="59" spans="1:21" ht="31.5" customHeight="1" x14ac:dyDescent="0.25">
      <c r="B59" s="1163"/>
      <c r="C59" s="1164"/>
      <c r="D59" s="1170" t="s">
        <v>26</v>
      </c>
      <c r="E59" s="1171"/>
      <c r="F59" s="1171"/>
      <c r="G59" s="1171"/>
      <c r="H59" s="1171"/>
      <c r="I59" s="1171"/>
      <c r="J59" s="1172"/>
      <c r="K59" s="86" t="s">
        <v>564</v>
      </c>
      <c r="L59" s="87" t="s">
        <v>564</v>
      </c>
      <c r="M59" s="87" t="s">
        <v>564</v>
      </c>
      <c r="N59" s="87" t="s">
        <v>564</v>
      </c>
      <c r="O59" s="88" t="s">
        <v>564</v>
      </c>
    </row>
    <row r="60" spans="1:21" ht="31.5" customHeight="1" thickBot="1" x14ac:dyDescent="0.3">
      <c r="B60" s="1165"/>
      <c r="C60" s="1166"/>
      <c r="D60" s="1173" t="s">
        <v>27</v>
      </c>
      <c r="E60" s="1174"/>
      <c r="F60" s="1174"/>
      <c r="G60" s="1174"/>
      <c r="H60" s="1174"/>
      <c r="I60" s="1174"/>
      <c r="J60" s="1175"/>
      <c r="K60" s="89" t="s">
        <v>564</v>
      </c>
      <c r="L60" s="90" t="s">
        <v>564</v>
      </c>
      <c r="M60" s="90" t="s">
        <v>564</v>
      </c>
      <c r="N60" s="90" t="s">
        <v>564</v>
      </c>
      <c r="O60" s="91" t="s">
        <v>564</v>
      </c>
    </row>
    <row r="61" spans="1:21" ht="24" customHeight="1" x14ac:dyDescent="0.25">
      <c r="B61" s="92"/>
      <c r="C61" s="92"/>
      <c r="D61" s="93" t="s">
        <v>28</v>
      </c>
      <c r="E61" s="94"/>
      <c r="F61" s="94"/>
      <c r="G61" s="94"/>
      <c r="H61" s="94"/>
      <c r="I61" s="94"/>
      <c r="J61" s="94"/>
      <c r="K61" s="94"/>
      <c r="L61" s="94"/>
      <c r="M61" s="94"/>
      <c r="N61" s="94"/>
      <c r="O61" s="94"/>
    </row>
    <row r="62" spans="1:21" ht="24" customHeight="1" x14ac:dyDescent="0.25">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OtIVftMN8gl+iPLXgwCoCxXWBcs21ABsUe0nNXK691Qay1o/OFj9eHOzfGRBRQap6jOokJkebBUlpppmlbB7g==" saltValue="rps37qzHEM14Bk3svz2+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5"/>
  <cols>
    <col min="1" max="1" width="6.69140625" style="96" customWidth="1"/>
    <col min="2" max="3" width="12.69140625" style="96" customWidth="1"/>
    <col min="4" max="4" width="11.69140625" style="96" customWidth="1"/>
    <col min="5" max="8" width="10.3046875" style="96" customWidth="1"/>
    <col min="9" max="13" width="16.3046875" style="96" customWidth="1"/>
    <col min="14" max="19" width="12.69140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5">
      <c r="B41" s="1196" t="s">
        <v>30</v>
      </c>
      <c r="C41" s="1197"/>
      <c r="D41" s="105"/>
      <c r="E41" s="1198" t="s">
        <v>31</v>
      </c>
      <c r="F41" s="1198"/>
      <c r="G41" s="1198"/>
      <c r="H41" s="1199"/>
      <c r="I41" s="355">
        <v>18628</v>
      </c>
      <c r="J41" s="356">
        <v>18118</v>
      </c>
      <c r="K41" s="356">
        <v>17803</v>
      </c>
      <c r="L41" s="356">
        <v>16953</v>
      </c>
      <c r="M41" s="357">
        <v>16235</v>
      </c>
    </row>
    <row r="42" spans="2:13" ht="27.75" customHeight="1" x14ac:dyDescent="0.25">
      <c r="B42" s="1186"/>
      <c r="C42" s="1187"/>
      <c r="D42" s="106"/>
      <c r="E42" s="1190" t="s">
        <v>32</v>
      </c>
      <c r="F42" s="1190"/>
      <c r="G42" s="1190"/>
      <c r="H42" s="1191"/>
      <c r="I42" s="358" t="s">
        <v>487</v>
      </c>
      <c r="J42" s="359" t="s">
        <v>487</v>
      </c>
      <c r="K42" s="359" t="s">
        <v>487</v>
      </c>
      <c r="L42" s="359" t="s">
        <v>487</v>
      </c>
      <c r="M42" s="360" t="s">
        <v>487</v>
      </c>
    </row>
    <row r="43" spans="2:13" ht="27.75" customHeight="1" x14ac:dyDescent="0.25">
      <c r="B43" s="1186"/>
      <c r="C43" s="1187"/>
      <c r="D43" s="106"/>
      <c r="E43" s="1190" t="s">
        <v>33</v>
      </c>
      <c r="F43" s="1190"/>
      <c r="G43" s="1190"/>
      <c r="H43" s="1191"/>
      <c r="I43" s="358">
        <v>9736</v>
      </c>
      <c r="J43" s="359">
        <v>9790</v>
      </c>
      <c r="K43" s="359">
        <v>9334</v>
      </c>
      <c r="L43" s="359">
        <v>9357</v>
      </c>
      <c r="M43" s="360">
        <v>9344</v>
      </c>
    </row>
    <row r="44" spans="2:13" ht="27.75" customHeight="1" x14ac:dyDescent="0.25">
      <c r="B44" s="1186"/>
      <c r="C44" s="1187"/>
      <c r="D44" s="106"/>
      <c r="E44" s="1190" t="s">
        <v>34</v>
      </c>
      <c r="F44" s="1190"/>
      <c r="G44" s="1190"/>
      <c r="H44" s="1191"/>
      <c r="I44" s="358">
        <v>220</v>
      </c>
      <c r="J44" s="359">
        <v>310</v>
      </c>
      <c r="K44" s="359">
        <v>372</v>
      </c>
      <c r="L44" s="359">
        <v>314</v>
      </c>
      <c r="M44" s="360">
        <v>258</v>
      </c>
    </row>
    <row r="45" spans="2:13" ht="27.75" customHeight="1" x14ac:dyDescent="0.25">
      <c r="B45" s="1186"/>
      <c r="C45" s="1187"/>
      <c r="D45" s="106"/>
      <c r="E45" s="1190" t="s">
        <v>35</v>
      </c>
      <c r="F45" s="1190"/>
      <c r="G45" s="1190"/>
      <c r="H45" s="1191"/>
      <c r="I45" s="358">
        <v>3551</v>
      </c>
      <c r="J45" s="359">
        <v>3568</v>
      </c>
      <c r="K45" s="359">
        <v>3549</v>
      </c>
      <c r="L45" s="359">
        <v>3581</v>
      </c>
      <c r="M45" s="360">
        <v>3540</v>
      </c>
    </row>
    <row r="46" spans="2:13" ht="27.75" customHeight="1" x14ac:dyDescent="0.25">
      <c r="B46" s="1186"/>
      <c r="C46" s="1187"/>
      <c r="D46" s="107"/>
      <c r="E46" s="1190" t="s">
        <v>36</v>
      </c>
      <c r="F46" s="1190"/>
      <c r="G46" s="1190"/>
      <c r="H46" s="1191"/>
      <c r="I46" s="358" t="s">
        <v>487</v>
      </c>
      <c r="J46" s="359" t="s">
        <v>487</v>
      </c>
      <c r="K46" s="359" t="s">
        <v>487</v>
      </c>
      <c r="L46" s="359" t="s">
        <v>487</v>
      </c>
      <c r="M46" s="360" t="s">
        <v>487</v>
      </c>
    </row>
    <row r="47" spans="2:13" ht="27.75" customHeight="1" x14ac:dyDescent="0.25">
      <c r="B47" s="1186"/>
      <c r="C47" s="1187"/>
      <c r="D47" s="108"/>
      <c r="E47" s="1200" t="s">
        <v>37</v>
      </c>
      <c r="F47" s="1201"/>
      <c r="G47" s="1201"/>
      <c r="H47" s="1202"/>
      <c r="I47" s="358" t="s">
        <v>487</v>
      </c>
      <c r="J47" s="359" t="s">
        <v>487</v>
      </c>
      <c r="K47" s="359" t="s">
        <v>487</v>
      </c>
      <c r="L47" s="359" t="s">
        <v>487</v>
      </c>
      <c r="M47" s="360" t="s">
        <v>487</v>
      </c>
    </row>
    <row r="48" spans="2:13" ht="27.75" customHeight="1" x14ac:dyDescent="0.25">
      <c r="B48" s="1186"/>
      <c r="C48" s="1187"/>
      <c r="D48" s="106"/>
      <c r="E48" s="1190" t="s">
        <v>38</v>
      </c>
      <c r="F48" s="1190"/>
      <c r="G48" s="1190"/>
      <c r="H48" s="1191"/>
      <c r="I48" s="358" t="s">
        <v>487</v>
      </c>
      <c r="J48" s="359" t="s">
        <v>487</v>
      </c>
      <c r="K48" s="359" t="s">
        <v>487</v>
      </c>
      <c r="L48" s="359" t="s">
        <v>487</v>
      </c>
      <c r="M48" s="360" t="s">
        <v>487</v>
      </c>
    </row>
    <row r="49" spans="2:13" ht="27.75" customHeight="1" x14ac:dyDescent="0.25">
      <c r="B49" s="1188"/>
      <c r="C49" s="1189"/>
      <c r="D49" s="106"/>
      <c r="E49" s="1190" t="s">
        <v>39</v>
      </c>
      <c r="F49" s="1190"/>
      <c r="G49" s="1190"/>
      <c r="H49" s="1191"/>
      <c r="I49" s="358" t="s">
        <v>487</v>
      </c>
      <c r="J49" s="359" t="s">
        <v>487</v>
      </c>
      <c r="K49" s="359" t="s">
        <v>487</v>
      </c>
      <c r="L49" s="359" t="s">
        <v>487</v>
      </c>
      <c r="M49" s="360" t="s">
        <v>487</v>
      </c>
    </row>
    <row r="50" spans="2:13" ht="27.75" customHeight="1" x14ac:dyDescent="0.25">
      <c r="B50" s="1184" t="s">
        <v>40</v>
      </c>
      <c r="C50" s="1185"/>
      <c r="D50" s="109"/>
      <c r="E50" s="1190" t="s">
        <v>41</v>
      </c>
      <c r="F50" s="1190"/>
      <c r="G50" s="1190"/>
      <c r="H50" s="1191"/>
      <c r="I50" s="358">
        <v>14944</v>
      </c>
      <c r="J50" s="359">
        <v>14968</v>
      </c>
      <c r="K50" s="359">
        <v>15750</v>
      </c>
      <c r="L50" s="359">
        <v>15712</v>
      </c>
      <c r="M50" s="360">
        <v>15189</v>
      </c>
    </row>
    <row r="51" spans="2:13" ht="27.75" customHeight="1" x14ac:dyDescent="0.25">
      <c r="B51" s="1186"/>
      <c r="C51" s="1187"/>
      <c r="D51" s="106"/>
      <c r="E51" s="1190" t="s">
        <v>42</v>
      </c>
      <c r="F51" s="1190"/>
      <c r="G51" s="1190"/>
      <c r="H51" s="1191"/>
      <c r="I51" s="358" t="s">
        <v>487</v>
      </c>
      <c r="J51" s="359" t="s">
        <v>487</v>
      </c>
      <c r="K51" s="359" t="s">
        <v>487</v>
      </c>
      <c r="L51" s="359" t="s">
        <v>487</v>
      </c>
      <c r="M51" s="360" t="s">
        <v>487</v>
      </c>
    </row>
    <row r="52" spans="2:13" ht="27.75" customHeight="1" x14ac:dyDescent="0.25">
      <c r="B52" s="1188"/>
      <c r="C52" s="1189"/>
      <c r="D52" s="106"/>
      <c r="E52" s="1190" t="s">
        <v>43</v>
      </c>
      <c r="F52" s="1190"/>
      <c r="G52" s="1190"/>
      <c r="H52" s="1191"/>
      <c r="I52" s="358">
        <v>22437</v>
      </c>
      <c r="J52" s="359">
        <v>21852</v>
      </c>
      <c r="K52" s="359">
        <v>21247</v>
      </c>
      <c r="L52" s="359">
        <v>20316</v>
      </c>
      <c r="M52" s="360">
        <v>19310</v>
      </c>
    </row>
    <row r="53" spans="2:13" ht="27.75" customHeight="1" thickBot="1" x14ac:dyDescent="0.3">
      <c r="B53" s="1192" t="s">
        <v>19</v>
      </c>
      <c r="C53" s="1193"/>
      <c r="D53" s="110"/>
      <c r="E53" s="1194" t="s">
        <v>44</v>
      </c>
      <c r="F53" s="1194"/>
      <c r="G53" s="1194"/>
      <c r="H53" s="1195"/>
      <c r="I53" s="361">
        <v>-5248</v>
      </c>
      <c r="J53" s="362">
        <v>-5035</v>
      </c>
      <c r="K53" s="362">
        <v>-5940</v>
      </c>
      <c r="L53" s="362">
        <v>-5822</v>
      </c>
      <c r="M53" s="363">
        <v>-5122</v>
      </c>
    </row>
    <row r="54" spans="2:13" ht="27.75" customHeight="1" x14ac:dyDescent="0.25">
      <c r="B54" s="111"/>
      <c r="C54" s="112"/>
      <c r="D54" s="112"/>
      <c r="E54" s="113"/>
      <c r="F54" s="113"/>
      <c r="G54" s="113"/>
      <c r="H54" s="113"/>
      <c r="I54" s="114"/>
      <c r="J54" s="114"/>
      <c r="K54" s="114"/>
      <c r="L54" s="114"/>
      <c r="M54" s="114"/>
    </row>
    <row r="55" spans="2:13" ht="13.3" x14ac:dyDescent="0.25"/>
  </sheetData>
  <sheetProtection algorithmName="SHA-512" hashValue="ZVxD7PgM4A9aqZPPBmbOLDLosNd5N3ZTi1sEe5pciwD0yNdIEt9YbTMDeIgUzXHCZ3hXjVkJbOWInLxA6qTRbg==" saltValue="IkhtLt/+qlwC4Eyzj4AO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5"/>
  <cols>
    <col min="1" max="1" width="8.23046875" style="1" customWidth="1"/>
    <col min="2" max="2" width="16.3046875" style="1" customWidth="1"/>
    <col min="3" max="5" width="26.23046875" style="1" customWidth="1"/>
    <col min="6" max="8" width="24.23046875" style="1" customWidth="1"/>
    <col min="9" max="14" width="26" style="1" customWidth="1"/>
    <col min="15" max="15" width="6.074218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5">
      <c r="B55" s="121"/>
      <c r="C55" s="1208" t="s">
        <v>46</v>
      </c>
      <c r="D55" s="1208"/>
      <c r="E55" s="1209"/>
      <c r="F55" s="122">
        <v>5669</v>
      </c>
      <c r="G55" s="122">
        <v>5678</v>
      </c>
      <c r="H55" s="123">
        <v>5330</v>
      </c>
    </row>
    <row r="56" spans="2:8" ht="52.5" customHeight="1" x14ac:dyDescent="0.25">
      <c r="B56" s="124"/>
      <c r="C56" s="1210" t="s">
        <v>47</v>
      </c>
      <c r="D56" s="1210"/>
      <c r="E56" s="1211"/>
      <c r="F56" s="125">
        <v>688</v>
      </c>
      <c r="G56" s="125">
        <v>677</v>
      </c>
      <c r="H56" s="126">
        <v>736</v>
      </c>
    </row>
    <row r="57" spans="2:8" ht="53.25" customHeight="1" x14ac:dyDescent="0.25">
      <c r="B57" s="124"/>
      <c r="C57" s="1212" t="s">
        <v>48</v>
      </c>
      <c r="D57" s="1212"/>
      <c r="E57" s="1213"/>
      <c r="F57" s="127">
        <v>11500</v>
      </c>
      <c r="G57" s="127">
        <v>11626</v>
      </c>
      <c r="H57" s="128">
        <v>11379</v>
      </c>
    </row>
    <row r="58" spans="2:8" ht="45.75" customHeight="1" x14ac:dyDescent="0.25">
      <c r="B58" s="129"/>
      <c r="C58" s="1203" t="s">
        <v>559</v>
      </c>
      <c r="D58" s="1204"/>
      <c r="E58" s="1205"/>
      <c r="F58" s="130">
        <v>7606</v>
      </c>
      <c r="G58" s="130">
        <v>7746</v>
      </c>
      <c r="H58" s="131">
        <v>7570</v>
      </c>
    </row>
    <row r="59" spans="2:8" ht="45.75" customHeight="1" x14ac:dyDescent="0.25">
      <c r="B59" s="129"/>
      <c r="C59" s="1203" t="s">
        <v>560</v>
      </c>
      <c r="D59" s="1204"/>
      <c r="E59" s="1205"/>
      <c r="F59" s="130">
        <v>2850</v>
      </c>
      <c r="G59" s="130">
        <v>2850</v>
      </c>
      <c r="H59" s="131">
        <v>2847</v>
      </c>
    </row>
    <row r="60" spans="2:8" ht="45.75" customHeight="1" x14ac:dyDescent="0.25">
      <c r="B60" s="129"/>
      <c r="C60" s="1203" t="s">
        <v>561</v>
      </c>
      <c r="D60" s="1204"/>
      <c r="E60" s="1205"/>
      <c r="F60" s="130">
        <v>681</v>
      </c>
      <c r="G60" s="130">
        <v>635</v>
      </c>
      <c r="H60" s="131">
        <v>539</v>
      </c>
    </row>
    <row r="61" spans="2:8" ht="45.75" customHeight="1" x14ac:dyDescent="0.25">
      <c r="B61" s="129"/>
      <c r="C61" s="1203" t="s">
        <v>562</v>
      </c>
      <c r="D61" s="1204"/>
      <c r="E61" s="1205"/>
      <c r="F61" s="130">
        <v>188</v>
      </c>
      <c r="G61" s="130">
        <v>179</v>
      </c>
      <c r="H61" s="131">
        <v>169</v>
      </c>
    </row>
    <row r="62" spans="2:8" ht="45.75" customHeight="1" thickBot="1" x14ac:dyDescent="0.3">
      <c r="B62" s="132"/>
      <c r="C62" s="1203" t="s">
        <v>558</v>
      </c>
      <c r="D62" s="1204"/>
      <c r="E62" s="1205"/>
      <c r="F62" s="133">
        <v>77</v>
      </c>
      <c r="G62" s="133">
        <v>113</v>
      </c>
      <c r="H62" s="134">
        <v>146</v>
      </c>
    </row>
    <row r="63" spans="2:8" ht="52.5" customHeight="1" thickBot="1" x14ac:dyDescent="0.3">
      <c r="B63" s="135"/>
      <c r="C63" s="1206" t="s">
        <v>49</v>
      </c>
      <c r="D63" s="1206"/>
      <c r="E63" s="1207"/>
      <c r="F63" s="136">
        <v>17857</v>
      </c>
      <c r="G63" s="136">
        <v>17981</v>
      </c>
      <c r="H63" s="137">
        <v>17444</v>
      </c>
    </row>
    <row r="64" spans="2:8" ht="13.3" x14ac:dyDescent="0.25"/>
  </sheetData>
  <sheetProtection algorithmName="SHA-512" hashValue="bIdzbYicW4DAfdQGIwh6Eoqw/7tBuL5tu8OWbX8C3PHX2MM+En0k+5/rPBnNlG96m7ddO9vXX/hRetZu8f2gSQ==" saltValue="w7RuDD4XN/KA4XQMNk+i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7421875" defaultRowHeight="13.3" x14ac:dyDescent="0.25"/>
  <cols>
    <col min="1" max="1" width="45.84375" style="144" customWidth="1"/>
    <col min="2" max="8" width="13.3046875" style="144" customWidth="1"/>
    <col min="9" max="16384" width="11.07421875" style="144"/>
  </cols>
  <sheetData>
    <row r="1" spans="1:8" x14ac:dyDescent="0.25">
      <c r="A1" s="138"/>
      <c r="B1" s="139"/>
      <c r="C1" s="140"/>
      <c r="D1" s="141"/>
      <c r="E1" s="142"/>
      <c r="F1" s="142"/>
      <c r="G1" s="142"/>
      <c r="H1" s="143"/>
    </row>
    <row r="2" spans="1:8" x14ac:dyDescent="0.25">
      <c r="A2" s="145"/>
      <c r="B2" s="146"/>
      <c r="C2" s="147"/>
      <c r="D2" s="148" t="s">
        <v>50</v>
      </c>
      <c r="E2" s="149"/>
      <c r="F2" s="150" t="s">
        <v>524</v>
      </c>
      <c r="G2" s="151"/>
      <c r="H2" s="152"/>
    </row>
    <row r="3" spans="1:8" x14ac:dyDescent="0.25">
      <c r="A3" s="148" t="s">
        <v>517</v>
      </c>
      <c r="B3" s="153"/>
      <c r="C3" s="154"/>
      <c r="D3" s="155">
        <v>33150</v>
      </c>
      <c r="E3" s="156"/>
      <c r="F3" s="157">
        <v>70166</v>
      </c>
      <c r="G3" s="158"/>
      <c r="H3" s="159"/>
    </row>
    <row r="4" spans="1:8" x14ac:dyDescent="0.25">
      <c r="A4" s="160"/>
      <c r="B4" s="161"/>
      <c r="C4" s="162"/>
      <c r="D4" s="163">
        <v>15505</v>
      </c>
      <c r="E4" s="164"/>
      <c r="F4" s="165">
        <v>36115</v>
      </c>
      <c r="G4" s="166"/>
      <c r="H4" s="167"/>
    </row>
    <row r="5" spans="1:8" x14ac:dyDescent="0.25">
      <c r="A5" s="148" t="s">
        <v>519</v>
      </c>
      <c r="B5" s="153"/>
      <c r="C5" s="154"/>
      <c r="D5" s="155">
        <v>38894</v>
      </c>
      <c r="E5" s="156"/>
      <c r="F5" s="157">
        <v>70329</v>
      </c>
      <c r="G5" s="158"/>
      <c r="H5" s="159"/>
    </row>
    <row r="6" spans="1:8" x14ac:dyDescent="0.25">
      <c r="A6" s="160"/>
      <c r="B6" s="161"/>
      <c r="C6" s="162"/>
      <c r="D6" s="163">
        <v>17590</v>
      </c>
      <c r="E6" s="164"/>
      <c r="F6" s="165">
        <v>39403</v>
      </c>
      <c r="G6" s="166"/>
      <c r="H6" s="167"/>
    </row>
    <row r="7" spans="1:8" x14ac:dyDescent="0.25">
      <c r="A7" s="148" t="s">
        <v>520</v>
      </c>
      <c r="B7" s="153"/>
      <c r="C7" s="154"/>
      <c r="D7" s="155">
        <v>32151</v>
      </c>
      <c r="E7" s="156"/>
      <c r="F7" s="157">
        <v>54225</v>
      </c>
      <c r="G7" s="158"/>
      <c r="H7" s="159"/>
    </row>
    <row r="8" spans="1:8" x14ac:dyDescent="0.25">
      <c r="A8" s="160"/>
      <c r="B8" s="161"/>
      <c r="C8" s="162"/>
      <c r="D8" s="163">
        <v>20381</v>
      </c>
      <c r="E8" s="164"/>
      <c r="F8" s="165">
        <v>27337</v>
      </c>
      <c r="G8" s="166"/>
      <c r="H8" s="167"/>
    </row>
    <row r="9" spans="1:8" x14ac:dyDescent="0.25">
      <c r="A9" s="148" t="s">
        <v>521</v>
      </c>
      <c r="B9" s="153"/>
      <c r="C9" s="154"/>
      <c r="D9" s="155">
        <v>34129</v>
      </c>
      <c r="E9" s="156"/>
      <c r="F9" s="157">
        <v>54016</v>
      </c>
      <c r="G9" s="158"/>
      <c r="H9" s="159"/>
    </row>
    <row r="10" spans="1:8" x14ac:dyDescent="0.25">
      <c r="A10" s="160"/>
      <c r="B10" s="161"/>
      <c r="C10" s="162"/>
      <c r="D10" s="163">
        <v>25262</v>
      </c>
      <c r="E10" s="164"/>
      <c r="F10" s="165">
        <v>28078</v>
      </c>
      <c r="G10" s="166"/>
      <c r="H10" s="167"/>
    </row>
    <row r="11" spans="1:8" x14ac:dyDescent="0.25">
      <c r="A11" s="148" t="s">
        <v>522</v>
      </c>
      <c r="B11" s="153"/>
      <c r="C11" s="154"/>
      <c r="D11" s="155">
        <v>42742</v>
      </c>
      <c r="E11" s="156"/>
      <c r="F11" s="157">
        <v>52786</v>
      </c>
      <c r="G11" s="158"/>
      <c r="H11" s="159"/>
    </row>
    <row r="12" spans="1:8" x14ac:dyDescent="0.25">
      <c r="A12" s="160"/>
      <c r="B12" s="161"/>
      <c r="C12" s="168"/>
      <c r="D12" s="163">
        <v>33521</v>
      </c>
      <c r="E12" s="164"/>
      <c r="F12" s="165">
        <v>28742</v>
      </c>
      <c r="G12" s="166"/>
      <c r="H12" s="167"/>
    </row>
    <row r="13" spans="1:8" x14ac:dyDescent="0.25">
      <c r="A13" s="148"/>
      <c r="B13" s="153"/>
      <c r="C13" s="169"/>
      <c r="D13" s="170">
        <v>36213</v>
      </c>
      <c r="E13" s="171"/>
      <c r="F13" s="172">
        <v>60304</v>
      </c>
      <c r="G13" s="173"/>
      <c r="H13" s="159"/>
    </row>
    <row r="14" spans="1:8" x14ac:dyDescent="0.25">
      <c r="A14" s="160"/>
      <c r="B14" s="161"/>
      <c r="C14" s="162"/>
      <c r="D14" s="163">
        <v>22452</v>
      </c>
      <c r="E14" s="164"/>
      <c r="F14" s="165">
        <v>31935</v>
      </c>
      <c r="G14" s="166"/>
      <c r="H14" s="167"/>
    </row>
    <row r="17" spans="1:11" x14ac:dyDescent="0.25">
      <c r="A17" s="144" t="s">
        <v>51</v>
      </c>
    </row>
    <row r="18" spans="1:11" x14ac:dyDescent="0.2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5">
      <c r="A19" s="174" t="s">
        <v>52</v>
      </c>
      <c r="B19" s="174">
        <f>ROUND(VALUE(SUBSTITUTE(実質収支比率等に係る経年分析!F$48,"▲","-")),2)</f>
        <v>4.97</v>
      </c>
      <c r="C19" s="174">
        <f>ROUND(VALUE(SUBSTITUTE(実質収支比率等に係る経年分析!G$48,"▲","-")),2)</f>
        <v>6.41</v>
      </c>
      <c r="D19" s="174">
        <f>ROUND(VALUE(SUBSTITUTE(実質収支比率等に係る経年分析!H$48,"▲","-")),2)</f>
        <v>6.66</v>
      </c>
      <c r="E19" s="174">
        <f>ROUND(VALUE(SUBSTITUTE(実質収支比率等に係る経年分析!I$48,"▲","-")),2)</f>
        <v>6.97</v>
      </c>
      <c r="F19" s="174">
        <f>ROUND(VALUE(SUBSTITUTE(実質収支比率等に係る経年分析!J$48,"▲","-")),2)</f>
        <v>6.83</v>
      </c>
    </row>
    <row r="20" spans="1:11" x14ac:dyDescent="0.25">
      <c r="A20" s="174" t="s">
        <v>53</v>
      </c>
      <c r="B20" s="174">
        <f>ROUND(VALUE(SUBSTITUTE(実質収支比率等に係る経年分析!F$47,"▲","-")),2)</f>
        <v>42.39</v>
      </c>
      <c r="C20" s="174">
        <f>ROUND(VALUE(SUBSTITUTE(実質収支比率等に係る経年分析!G$47,"▲","-")),2)</f>
        <v>37.520000000000003</v>
      </c>
      <c r="D20" s="174">
        <f>ROUND(VALUE(SUBSTITUTE(実質収支比率等に係る経年分析!H$47,"▲","-")),2)</f>
        <v>35.950000000000003</v>
      </c>
      <c r="E20" s="174">
        <f>ROUND(VALUE(SUBSTITUTE(実質収支比率等に係る経年分析!I$47,"▲","-")),2)</f>
        <v>37.090000000000003</v>
      </c>
      <c r="F20" s="174">
        <f>ROUND(VALUE(SUBSTITUTE(実質収支比率等に係る経年分析!J$47,"▲","-")),2)</f>
        <v>34.229999999999997</v>
      </c>
    </row>
    <row r="21" spans="1:11" x14ac:dyDescent="0.25">
      <c r="A21" s="174" t="s">
        <v>54</v>
      </c>
      <c r="B21" s="174">
        <f>IF(ISNUMBER(VALUE(SUBSTITUTE(実質収支比率等に係る経年分析!F$49,"▲","-"))),ROUND(VALUE(SUBSTITUTE(実質収支比率等に係る経年分析!F$49,"▲","-")),2),NA())</f>
        <v>-3.69</v>
      </c>
      <c r="C21" s="174">
        <f>IF(ISNUMBER(VALUE(SUBSTITUTE(実質収支比率等に係る経年分析!G$49,"▲","-"))),ROUND(VALUE(SUBSTITUTE(実質収支比率等に係る経年分析!G$49,"▲","-")),2),NA())</f>
        <v>-2.5</v>
      </c>
      <c r="D21" s="174">
        <f>IF(ISNUMBER(VALUE(SUBSTITUTE(実質収支比率等に係る経年分析!H$49,"▲","-"))),ROUND(VALUE(SUBSTITUTE(実質収支比率等に係る経年分析!H$49,"▲","-")),2),NA())</f>
        <v>0.24</v>
      </c>
      <c r="E21" s="174">
        <f>IF(ISNUMBER(VALUE(SUBSTITUTE(実質収支比率等に係る経年分析!I$49,"▲","-"))),ROUND(VALUE(SUBSTITUTE(実質収支比率等に係る経年分析!I$49,"▲","-")),2),NA())</f>
        <v>0.17</v>
      </c>
      <c r="F21" s="174">
        <f>IF(ISNUMBER(VALUE(SUBSTITUTE(実質収支比率等に係る経年分析!J$49,"▲","-"))),ROUND(VALUE(SUBSTITUTE(実質収支比率等に係る経年分析!J$49,"▲","-")),2),NA())</f>
        <v>-2.2599999999999998</v>
      </c>
    </row>
    <row r="24" spans="1:11" x14ac:dyDescent="0.25">
      <c r="A24" s="144" t="s">
        <v>55</v>
      </c>
    </row>
    <row r="25" spans="1:11" x14ac:dyDescent="0.2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5">
      <c r="A26" s="175"/>
      <c r="B26" s="175" t="s">
        <v>56</v>
      </c>
      <c r="C26" s="175" t="s">
        <v>57</v>
      </c>
      <c r="D26" s="175" t="s">
        <v>56</v>
      </c>
      <c r="E26" s="175" t="s">
        <v>57</v>
      </c>
      <c r="F26" s="175" t="s">
        <v>56</v>
      </c>
      <c r="G26" s="175" t="s">
        <v>57</v>
      </c>
      <c r="H26" s="175" t="s">
        <v>56</v>
      </c>
      <c r="I26" s="175" t="s">
        <v>57</v>
      </c>
      <c r="J26" s="175" t="s">
        <v>56</v>
      </c>
      <c r="K26" s="175" t="s">
        <v>57</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5">
      <c r="A30" s="175" t="str">
        <f>IF(連結実質赤字比率に係る赤字・黒字の構成分析!C$40="",NA(),連結実質赤字比率に係る赤字・黒字の構成分析!C$40)</f>
        <v>国民健康保険特別会計（直営診療施設勘定）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2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0.83</v>
      </c>
    </row>
    <row r="34" spans="1:16" x14ac:dyDescent="0.2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2.42</v>
      </c>
    </row>
    <row r="35" spans="1:16" x14ac:dyDescent="0.2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6.19</v>
      </c>
    </row>
    <row r="36" spans="1:16" x14ac:dyDescent="0.2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6.83</v>
      </c>
    </row>
    <row r="39" spans="1:16" x14ac:dyDescent="0.25">
      <c r="A39" s="144" t="s">
        <v>58</v>
      </c>
    </row>
    <row r="40" spans="1:16" x14ac:dyDescent="0.2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5">
      <c r="A42" s="176" t="s">
        <v>61</v>
      </c>
      <c r="B42" s="176"/>
      <c r="C42" s="176"/>
      <c r="D42" s="176">
        <f>'実質公債費比率（分子）の構造'!K$52</f>
        <v>2150</v>
      </c>
      <c r="E42" s="176"/>
      <c r="F42" s="176"/>
      <c r="G42" s="176">
        <f>'実質公債費比率（分子）の構造'!L$52</f>
        <v>2162</v>
      </c>
      <c r="H42" s="176"/>
      <c r="I42" s="176"/>
      <c r="J42" s="176">
        <f>'実質公債費比率（分子）の構造'!M$52</f>
        <v>2150</v>
      </c>
      <c r="K42" s="176"/>
      <c r="L42" s="176"/>
      <c r="M42" s="176">
        <f>'実質公債費比率（分子）の構造'!N$52</f>
        <v>2122</v>
      </c>
      <c r="N42" s="176"/>
      <c r="O42" s="176"/>
      <c r="P42" s="176">
        <f>'実質公債費比率（分子）の構造'!O$52</f>
        <v>2099</v>
      </c>
    </row>
    <row r="43" spans="1:16" x14ac:dyDescent="0.2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5">
      <c r="A45" s="176" t="s">
        <v>63</v>
      </c>
      <c r="B45" s="176">
        <f>'実質公債費比率（分子）の構造'!K$49</f>
        <v>10</v>
      </c>
      <c r="C45" s="176"/>
      <c r="D45" s="176"/>
      <c r="E45" s="176">
        <f>'実質公債費比率（分子）の構造'!L$49</f>
        <v>17</v>
      </c>
      <c r="F45" s="176"/>
      <c r="G45" s="176"/>
      <c r="H45" s="176">
        <f>'実質公債費比率（分子）の構造'!M$49</f>
        <v>26</v>
      </c>
      <c r="I45" s="176"/>
      <c r="J45" s="176"/>
      <c r="K45" s="176">
        <f>'実質公債費比率（分子）の構造'!N$49</f>
        <v>45</v>
      </c>
      <c r="L45" s="176"/>
      <c r="M45" s="176"/>
      <c r="N45" s="176">
        <f>'実質公債費比率（分子）の構造'!O$49</f>
        <v>43</v>
      </c>
      <c r="O45" s="176"/>
      <c r="P45" s="176"/>
    </row>
    <row r="46" spans="1:16" x14ac:dyDescent="0.25">
      <c r="A46" s="176" t="s">
        <v>64</v>
      </c>
      <c r="B46" s="176">
        <f>'実質公債費比率（分子）の構造'!K$48</f>
        <v>529</v>
      </c>
      <c r="C46" s="176"/>
      <c r="D46" s="176"/>
      <c r="E46" s="176">
        <f>'実質公債費比率（分子）の構造'!L$48</f>
        <v>545</v>
      </c>
      <c r="F46" s="176"/>
      <c r="G46" s="176"/>
      <c r="H46" s="176">
        <f>'実質公債費比率（分子）の構造'!M$48</f>
        <v>539</v>
      </c>
      <c r="I46" s="176"/>
      <c r="J46" s="176"/>
      <c r="K46" s="176">
        <f>'実質公債費比率（分子）の構造'!N$48</f>
        <v>538</v>
      </c>
      <c r="L46" s="176"/>
      <c r="M46" s="176"/>
      <c r="N46" s="176">
        <f>'実質公債費比率（分子）の構造'!O$48</f>
        <v>562</v>
      </c>
      <c r="O46" s="176"/>
      <c r="P46" s="176"/>
    </row>
    <row r="47" spans="1:16" x14ac:dyDescent="0.2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66</v>
      </c>
      <c r="B49" s="176">
        <f>'実質公債費比率（分子）の構造'!K$45</f>
        <v>2123</v>
      </c>
      <c r="C49" s="176"/>
      <c r="D49" s="176"/>
      <c r="E49" s="176">
        <f>'実質公債費比率（分子）の構造'!L$45</f>
        <v>2150</v>
      </c>
      <c r="F49" s="176"/>
      <c r="G49" s="176"/>
      <c r="H49" s="176">
        <f>'実質公債費比率（分子）の構造'!M$45</f>
        <v>2198</v>
      </c>
      <c r="I49" s="176"/>
      <c r="J49" s="176"/>
      <c r="K49" s="176">
        <f>'実質公債費比率（分子）の構造'!N$45</f>
        <v>2177</v>
      </c>
      <c r="L49" s="176"/>
      <c r="M49" s="176"/>
      <c r="N49" s="176">
        <f>'実質公債費比率（分子）の構造'!O$45</f>
        <v>2180</v>
      </c>
      <c r="O49" s="176"/>
      <c r="P49" s="176"/>
    </row>
    <row r="50" spans="1:16" x14ac:dyDescent="0.25">
      <c r="A50" s="176" t="s">
        <v>67</v>
      </c>
      <c r="B50" s="176" t="e">
        <f>NA()</f>
        <v>#N/A</v>
      </c>
      <c r="C50" s="176">
        <f>IF(ISNUMBER('実質公債費比率（分子）の構造'!K$53),'実質公債費比率（分子）の構造'!K$53,NA())</f>
        <v>512</v>
      </c>
      <c r="D50" s="176" t="e">
        <f>NA()</f>
        <v>#N/A</v>
      </c>
      <c r="E50" s="176" t="e">
        <f>NA()</f>
        <v>#N/A</v>
      </c>
      <c r="F50" s="176">
        <f>IF(ISNUMBER('実質公債費比率（分子）の構造'!L$53),'実質公債費比率（分子）の構造'!L$53,NA())</f>
        <v>550</v>
      </c>
      <c r="G50" s="176" t="e">
        <f>NA()</f>
        <v>#N/A</v>
      </c>
      <c r="H50" s="176" t="e">
        <f>NA()</f>
        <v>#N/A</v>
      </c>
      <c r="I50" s="176">
        <f>IF(ISNUMBER('実質公債費比率（分子）の構造'!M$53),'実質公債費比率（分子）の構造'!M$53,NA())</f>
        <v>613</v>
      </c>
      <c r="J50" s="176" t="e">
        <f>NA()</f>
        <v>#N/A</v>
      </c>
      <c r="K50" s="176" t="e">
        <f>NA()</f>
        <v>#N/A</v>
      </c>
      <c r="L50" s="176">
        <f>IF(ISNUMBER('実質公債費比率（分子）の構造'!N$53),'実質公債費比率（分子）の構造'!N$53,NA())</f>
        <v>638</v>
      </c>
      <c r="M50" s="176" t="e">
        <f>NA()</f>
        <v>#N/A</v>
      </c>
      <c r="N50" s="176" t="e">
        <f>NA()</f>
        <v>#N/A</v>
      </c>
      <c r="O50" s="176">
        <f>IF(ISNUMBER('実質公債費比率（分子）の構造'!O$53),'実質公債費比率（分子）の構造'!O$53,NA())</f>
        <v>686</v>
      </c>
      <c r="P50" s="176" t="e">
        <f>NA()</f>
        <v>#N/A</v>
      </c>
    </row>
    <row r="53" spans="1:16" x14ac:dyDescent="0.25">
      <c r="A53" s="144" t="s">
        <v>68</v>
      </c>
    </row>
    <row r="54" spans="1:16" x14ac:dyDescent="0.2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5">
      <c r="A56" s="175" t="s">
        <v>43</v>
      </c>
      <c r="B56" s="175"/>
      <c r="C56" s="175"/>
      <c r="D56" s="175">
        <f>'将来負担比率（分子）の構造'!I$52</f>
        <v>22437</v>
      </c>
      <c r="E56" s="175"/>
      <c r="F56" s="175"/>
      <c r="G56" s="175">
        <f>'将来負担比率（分子）の構造'!J$52</f>
        <v>21852</v>
      </c>
      <c r="H56" s="175"/>
      <c r="I56" s="175"/>
      <c r="J56" s="175">
        <f>'将来負担比率（分子）の構造'!K$52</f>
        <v>21247</v>
      </c>
      <c r="K56" s="175"/>
      <c r="L56" s="175"/>
      <c r="M56" s="175">
        <f>'将来負担比率（分子）の構造'!L$52</f>
        <v>20316</v>
      </c>
      <c r="N56" s="175"/>
      <c r="O56" s="175"/>
      <c r="P56" s="175">
        <f>'将来負担比率（分子）の構造'!M$52</f>
        <v>19310</v>
      </c>
    </row>
    <row r="57" spans="1:16" x14ac:dyDescent="0.2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5">
      <c r="A58" s="175" t="s">
        <v>41</v>
      </c>
      <c r="B58" s="175"/>
      <c r="C58" s="175"/>
      <c r="D58" s="175">
        <f>'将来負担比率（分子）の構造'!I$50</f>
        <v>14944</v>
      </c>
      <c r="E58" s="175"/>
      <c r="F58" s="175"/>
      <c r="G58" s="175">
        <f>'将来負担比率（分子）の構造'!J$50</f>
        <v>14968</v>
      </c>
      <c r="H58" s="175"/>
      <c r="I58" s="175"/>
      <c r="J58" s="175">
        <f>'将来負担比率（分子）の構造'!K$50</f>
        <v>15750</v>
      </c>
      <c r="K58" s="175"/>
      <c r="L58" s="175"/>
      <c r="M58" s="175">
        <f>'将来負担比率（分子）の構造'!L$50</f>
        <v>15712</v>
      </c>
      <c r="N58" s="175"/>
      <c r="O58" s="175"/>
      <c r="P58" s="175">
        <f>'将来負担比率（分子）の構造'!M$50</f>
        <v>15189</v>
      </c>
    </row>
    <row r="59" spans="1:16" x14ac:dyDescent="0.2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5">
      <c r="A62" s="175" t="s">
        <v>35</v>
      </c>
      <c r="B62" s="175">
        <f>'将来負担比率（分子）の構造'!I$45</f>
        <v>3551</v>
      </c>
      <c r="C62" s="175"/>
      <c r="D62" s="175"/>
      <c r="E62" s="175">
        <f>'将来負担比率（分子）の構造'!J$45</f>
        <v>3568</v>
      </c>
      <c r="F62" s="175"/>
      <c r="G62" s="175"/>
      <c r="H62" s="175">
        <f>'将来負担比率（分子）の構造'!K$45</f>
        <v>3549</v>
      </c>
      <c r="I62" s="175"/>
      <c r="J62" s="175"/>
      <c r="K62" s="175">
        <f>'将来負担比率（分子）の構造'!L$45</f>
        <v>3581</v>
      </c>
      <c r="L62" s="175"/>
      <c r="M62" s="175"/>
      <c r="N62" s="175">
        <f>'将来負担比率（分子）の構造'!M$45</f>
        <v>3540</v>
      </c>
      <c r="O62" s="175"/>
      <c r="P62" s="175"/>
    </row>
    <row r="63" spans="1:16" x14ac:dyDescent="0.25">
      <c r="A63" s="175" t="s">
        <v>34</v>
      </c>
      <c r="B63" s="175">
        <f>'将来負担比率（分子）の構造'!I$44</f>
        <v>220</v>
      </c>
      <c r="C63" s="175"/>
      <c r="D63" s="175"/>
      <c r="E63" s="175">
        <f>'将来負担比率（分子）の構造'!J$44</f>
        <v>310</v>
      </c>
      <c r="F63" s="175"/>
      <c r="G63" s="175"/>
      <c r="H63" s="175">
        <f>'将来負担比率（分子）の構造'!K$44</f>
        <v>372</v>
      </c>
      <c r="I63" s="175"/>
      <c r="J63" s="175"/>
      <c r="K63" s="175">
        <f>'将来負担比率（分子）の構造'!L$44</f>
        <v>314</v>
      </c>
      <c r="L63" s="175"/>
      <c r="M63" s="175"/>
      <c r="N63" s="175">
        <f>'将来負担比率（分子）の構造'!M$44</f>
        <v>258</v>
      </c>
      <c r="O63" s="175"/>
      <c r="P63" s="175"/>
    </row>
    <row r="64" spans="1:16" x14ac:dyDescent="0.25">
      <c r="A64" s="175" t="s">
        <v>33</v>
      </c>
      <c r="B64" s="175">
        <f>'将来負担比率（分子）の構造'!I$43</f>
        <v>9736</v>
      </c>
      <c r="C64" s="175"/>
      <c r="D64" s="175"/>
      <c r="E64" s="175">
        <f>'将来負担比率（分子）の構造'!J$43</f>
        <v>9790</v>
      </c>
      <c r="F64" s="175"/>
      <c r="G64" s="175"/>
      <c r="H64" s="175">
        <f>'将来負担比率（分子）の構造'!K$43</f>
        <v>9334</v>
      </c>
      <c r="I64" s="175"/>
      <c r="J64" s="175"/>
      <c r="K64" s="175">
        <f>'将来負担比率（分子）の構造'!L$43</f>
        <v>9357</v>
      </c>
      <c r="L64" s="175"/>
      <c r="M64" s="175"/>
      <c r="N64" s="175">
        <f>'将来負担比率（分子）の構造'!M$43</f>
        <v>9344</v>
      </c>
      <c r="O64" s="175"/>
      <c r="P64" s="175"/>
    </row>
    <row r="65" spans="1:16" x14ac:dyDescent="0.2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5">
      <c r="A66" s="175" t="s">
        <v>31</v>
      </c>
      <c r="B66" s="175">
        <f>'将来負担比率（分子）の構造'!I$41</f>
        <v>18628</v>
      </c>
      <c r="C66" s="175"/>
      <c r="D66" s="175"/>
      <c r="E66" s="175">
        <f>'将来負担比率（分子）の構造'!J$41</f>
        <v>18118</v>
      </c>
      <c r="F66" s="175"/>
      <c r="G66" s="175"/>
      <c r="H66" s="175">
        <f>'将来負担比率（分子）の構造'!K$41</f>
        <v>17803</v>
      </c>
      <c r="I66" s="175"/>
      <c r="J66" s="175"/>
      <c r="K66" s="175">
        <f>'将来負担比率（分子）の構造'!L$41</f>
        <v>16953</v>
      </c>
      <c r="L66" s="175"/>
      <c r="M66" s="175"/>
      <c r="N66" s="175">
        <f>'将来負担比率（分子）の構造'!M$41</f>
        <v>16235</v>
      </c>
      <c r="O66" s="175"/>
      <c r="P66" s="175"/>
    </row>
    <row r="67" spans="1:16" x14ac:dyDescent="0.2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5">
      <c r="A70" s="177" t="s">
        <v>72</v>
      </c>
      <c r="B70" s="177"/>
      <c r="C70" s="177"/>
      <c r="D70" s="177"/>
      <c r="E70" s="177"/>
      <c r="F70" s="177"/>
    </row>
    <row r="71" spans="1:16" x14ac:dyDescent="0.25">
      <c r="A71" s="178"/>
      <c r="B71" s="178" t="str">
        <f>基金残高に係る経年分析!F54</f>
        <v>R03</v>
      </c>
      <c r="C71" s="178" t="str">
        <f>基金残高に係る経年分析!G54</f>
        <v>R04</v>
      </c>
      <c r="D71" s="178" t="str">
        <f>基金残高に係る経年分析!H54</f>
        <v>R05</v>
      </c>
    </row>
    <row r="72" spans="1:16" x14ac:dyDescent="0.25">
      <c r="A72" s="178" t="s">
        <v>73</v>
      </c>
      <c r="B72" s="179">
        <f>基金残高に係る経年分析!F55</f>
        <v>5669</v>
      </c>
      <c r="C72" s="179">
        <f>基金残高に係る経年分析!G55</f>
        <v>5678</v>
      </c>
      <c r="D72" s="179">
        <f>基金残高に係る経年分析!H55</f>
        <v>5330</v>
      </c>
    </row>
    <row r="73" spans="1:16" x14ac:dyDescent="0.25">
      <c r="A73" s="178" t="s">
        <v>74</v>
      </c>
      <c r="B73" s="179">
        <f>基金残高に係る経年分析!F56</f>
        <v>688</v>
      </c>
      <c r="C73" s="179">
        <f>基金残高に係る経年分析!G56</f>
        <v>677</v>
      </c>
      <c r="D73" s="179">
        <f>基金残高に係る経年分析!H56</f>
        <v>736</v>
      </c>
    </row>
    <row r="74" spans="1:16" x14ac:dyDescent="0.25">
      <c r="A74" s="178" t="s">
        <v>75</v>
      </c>
      <c r="B74" s="179">
        <f>基金残高に係る経年分析!F57</f>
        <v>11500</v>
      </c>
      <c r="C74" s="179">
        <f>基金残高に係る経年分析!G57</f>
        <v>11626</v>
      </c>
      <c r="D74" s="179">
        <f>基金残高に係る経年分析!H57</f>
        <v>11379</v>
      </c>
    </row>
  </sheetData>
  <sheetProtection algorithmName="SHA-512" hashValue="/J5PgkcgfPcBVgqVs7hfePJ48JyO8Vg/0+8JWij9jP7Z1REEKNH7oiMKkK2WH1Nq/Me6HAYltoXkwUpok7vJBw==" saltValue="mAzy87wTL8Y70uydq6Td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美咲</cp:lastModifiedBy>
  <cp:lastPrinted>2025-03-12T00:36:03Z</cp:lastPrinted>
  <dcterms:created xsi:type="dcterms:W3CDTF">2025-02-19T03:04:06Z</dcterms:created>
  <dcterms:modified xsi:type="dcterms:W3CDTF">2025-03-17T01:39:49Z</dcterms:modified>
  <cp:category/>
</cp:coreProperties>
</file>